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92.168.1.5\user\☆受付・心専門医申請関係☆\■申請書様式\"/>
    </mc:Choice>
  </mc:AlternateContent>
  <xr:revisionPtr revIDLastSave="0" documentId="13_ncr:1_{8EF29180-ACA1-490C-B406-09A084329A62}" xr6:coauthVersionLast="47" xr6:coauthVersionMax="47" xr10:uidLastSave="{00000000-0000-0000-0000-000000000000}"/>
  <bookViews>
    <workbookView xWindow="7545" yWindow="795" windowWidth="28080" windowHeight="14085" tabRatio="804" xr2:uid="{00000000-000D-0000-FFFF-FFFF00000000}"/>
  </bookViews>
  <sheets>
    <sheet name="１" sheetId="22" r:id="rId1"/>
    <sheet name="２" sheetId="23" r:id="rId2"/>
    <sheet name="3" sheetId="28" r:id="rId3"/>
    <sheet name="4-1" sheetId="55" r:id="rId4"/>
    <sheet name="4-2" sheetId="50" r:id="rId5"/>
    <sheet name="4-3" sheetId="56" r:id="rId6"/>
    <sheet name="4-4" sheetId="57" r:id="rId7"/>
    <sheet name="4-5" sheetId="58" r:id="rId8"/>
    <sheet name="4-6" sheetId="29" r:id="rId9"/>
    <sheet name="4-7" sheetId="27" r:id="rId10"/>
  </sheets>
  <definedNames>
    <definedName name="_xlnm.Print_Area" localSheetId="0">'１'!$A$1:$AC$53</definedName>
    <definedName name="_xlnm.Print_Area" localSheetId="2">'3'!$A$1:$AB$51</definedName>
    <definedName name="_xlnm.Print_Area" localSheetId="9">'4-7'!$A$1:$S$60</definedName>
    <definedName name="更新１難易度B合計件数その１">'4-2'!$AD$15:$AF$25,'4-2'!$AD$27:$AF$30,'4-2'!$AD$32,'4-2'!$AD$34:$AF$36,'4-2'!$AD$38:$AF$42</definedName>
    <definedName name="更新１難易度B合計件数その２" localSheetId="5">'4-3'!$AD$15:$AF$19,'4-3'!$AD$29:$AF$32,'4-3'!#REF!,'4-3'!$AD$33:$AF$33,'4-3'!$AD$36:$AF$41</definedName>
    <definedName name="更新１難易度B術者16歳未満その１">'4-2'!$O$27:$Q$30,'4-2'!$O$32,'4-2'!$O$34:$Q$36,'4-2'!$O$38:$Q$42</definedName>
    <definedName name="更新１難易度B術者16歳未満その２">'4-3'!$O$36:$Q$41</definedName>
    <definedName name="更新１難易度B術者総数その１">'4-2'!$L$15:$N$25,'4-2'!$L$27:$N$30,'4-2'!$L$32,'4-2'!$L$34:$N$36,'4-2'!$L$38:$N$42</definedName>
    <definedName name="更新１難易度B術者総数その２">'4-3'!$L$15:$N$19,'4-3'!$L$29:$N$32,'4-3'!#REF!,'4-3'!$L$33:$N$33,'4-3'!$L$36:$N$41</definedName>
    <definedName name="更新１難易度B助手16歳未満その１">'4-2'!$X$27:$Z$30,'4-2'!$X$32,'4-2'!$X$34:$Z$36,'4-2'!$X$38:$Z$42</definedName>
    <definedName name="更新１難易度B助手16歳未満その２">'4-3'!$X$36:$Z$41</definedName>
    <definedName name="更新１難易度B助手総数その１">'4-2'!$U$15:$W$25,'4-2'!$U$27:$W$30,'4-2'!$U$32,'4-2'!$U$34:$W$36,'4-2'!$U$38:$W$42</definedName>
    <definedName name="更新１難易度B助手総数その２">'4-3'!$U$15:$W$19,'4-3'!$U$29:$W$32,'4-3'!#REF!,'4-3'!$U$33:$W$33,'4-3'!$U$36:$W$41</definedName>
    <definedName name="更新１難易度C合計件数その１">'4-4'!$AD$15:$AF$29,'4-4'!$AD$31:$AF$36,'4-4'!$AD$38:$AF$39,'4-4'!$AD$41:$AF$44,'4-4'!$AD$46:$AF$56</definedName>
    <definedName name="更新１難易度C合計件数その２">'4-5'!$AD$15:$AF$25,'4-5'!$AD$27,'4-5'!$AD$29:$AF$30,'4-5'!$AD$33:$AF$43</definedName>
    <definedName name="更新１難易度C術者16歳未満その１">'4-4'!$O$31:$Q$36,'4-4'!$O$38:$Q$39,'4-4'!$O$41:$Q$44,'4-4'!$O$46:$Q$56</definedName>
    <definedName name="更新１難易度C術者16歳未満その２">'4-5'!$O$33:$Q$43</definedName>
    <definedName name="更新１難易度C術者総数その１">'4-4'!$L$15:$N$29,'4-4'!$L$31:$N$36,'4-4'!$L$38:$N$39,'4-4'!$L$41:$N$44,'4-4'!$L$46:$N$54,'4-4'!$L$55</definedName>
    <definedName name="更新１難易度C術者総数その２">'4-5'!$L$15:$N$25,'4-5'!$L$27,'4-5'!$L$29:$N$30,'4-5'!$L$33:$N$43</definedName>
    <definedName name="更新１難易度C助手16歳未満その１">'4-4'!$X$31:$Z$36,'4-4'!$X$38:$Z$39,'4-4'!$X$41:$Z$44,'4-4'!$X$46:$Z$56</definedName>
    <definedName name="更新１難易度C助手16歳未満その２">'4-5'!$X$33:$Z$43</definedName>
    <definedName name="更新１難易度C助手総数その１">'4-4'!$U$15:$W$29,'4-4'!$U$31:$W$36,'4-4'!$U$38:$W$39,'4-4'!$U$41:$W$44,'4-4'!$U$46:$W$56</definedName>
    <definedName name="更新１難易度C助手総数その２">'4-5'!$U$15:$W$25,'4-5'!$U$27,'4-5'!$U$29:$W$30,'4-5'!$U$33:$W$43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6" l="1"/>
  <c r="O40" i="56"/>
  <c r="O39" i="56"/>
  <c r="O38" i="56"/>
  <c r="O37" i="56"/>
  <c r="O36" i="56"/>
  <c r="U42" i="56"/>
  <c r="L42" i="56"/>
  <c r="F7" i="28"/>
  <c r="F9" i="23"/>
  <c r="O43" i="58"/>
  <c r="O42" i="58"/>
  <c r="O41" i="58"/>
  <c r="O40" i="58"/>
  <c r="O39" i="58"/>
  <c r="O38" i="58"/>
  <c r="O37" i="58"/>
  <c r="O36" i="58"/>
  <c r="O35" i="58"/>
  <c r="O34" i="58"/>
  <c r="O33" i="58"/>
  <c r="X34" i="58"/>
  <c r="X35" i="58"/>
  <c r="X36" i="58"/>
  <c r="X37" i="58"/>
  <c r="X38" i="58"/>
  <c r="X39" i="58"/>
  <c r="X40" i="58"/>
  <c r="X41" i="58"/>
  <c r="X42" i="58"/>
  <c r="X43" i="58"/>
  <c r="X33" i="58"/>
  <c r="X41" i="56"/>
  <c r="X40" i="56"/>
  <c r="X39" i="56"/>
  <c r="X38" i="56"/>
  <c r="X37" i="56"/>
  <c r="X36" i="56"/>
  <c r="U53" i="55"/>
  <c r="L53" i="55"/>
  <c r="AD40" i="55"/>
  <c r="AD27" i="55"/>
  <c r="AD31" i="57"/>
  <c r="X53" i="55"/>
  <c r="O53" i="55"/>
  <c r="AD51" i="55"/>
  <c r="AD27" i="56"/>
  <c r="AD26" i="56"/>
  <c r="AD25" i="56"/>
  <c r="AD23" i="56"/>
  <c r="AD21" i="56"/>
  <c r="AD27" i="50" l="1"/>
  <c r="E9" i="29"/>
  <c r="E9" i="58"/>
  <c r="E9" i="57"/>
  <c r="E9" i="56"/>
  <c r="E9" i="50"/>
  <c r="E9" i="55"/>
  <c r="AD55" i="57"/>
  <c r="AD15" i="50" l="1"/>
  <c r="AD16" i="50"/>
  <c r="AD15" i="55" l="1"/>
  <c r="U44" i="58" l="1"/>
  <c r="L44" i="58"/>
  <c r="I15" i="29" l="1"/>
  <c r="O16" i="29" l="1"/>
  <c r="I16" i="29"/>
  <c r="O15" i="29"/>
  <c r="I14" i="29"/>
  <c r="L14" i="29"/>
  <c r="O14" i="29"/>
  <c r="R14" i="29"/>
  <c r="AD43" i="58"/>
  <c r="AD42" i="58"/>
  <c r="AD41" i="58"/>
  <c r="AD40" i="58"/>
  <c r="AD39" i="58"/>
  <c r="AD38" i="58"/>
  <c r="AD37" i="58"/>
  <c r="AD36" i="58"/>
  <c r="AD35" i="58"/>
  <c r="AD34" i="58"/>
  <c r="AD33" i="58"/>
  <c r="AD30" i="58"/>
  <c r="AD29" i="58"/>
  <c r="AD27" i="58"/>
  <c r="AD25" i="58"/>
  <c r="AD24" i="58"/>
  <c r="AD23" i="58"/>
  <c r="AD21" i="58"/>
  <c r="AD19" i="58"/>
  <c r="AD18" i="58"/>
  <c r="AD17" i="58"/>
  <c r="AD16" i="58"/>
  <c r="AD15" i="58"/>
  <c r="AD56" i="57"/>
  <c r="AD54" i="57"/>
  <c r="AD53" i="57"/>
  <c r="AD52" i="57"/>
  <c r="AD51" i="57"/>
  <c r="AD50" i="57"/>
  <c r="AD49" i="57"/>
  <c r="AD48" i="57"/>
  <c r="AD47" i="57"/>
  <c r="AD46" i="57"/>
  <c r="AD44" i="57"/>
  <c r="AD43" i="57"/>
  <c r="AD42" i="57"/>
  <c r="AD41" i="57"/>
  <c r="AD39" i="57"/>
  <c r="AD38" i="57"/>
  <c r="AD36" i="57"/>
  <c r="AD35" i="57"/>
  <c r="AD34" i="57"/>
  <c r="AD33" i="57"/>
  <c r="AD32" i="57"/>
  <c r="AD29" i="57"/>
  <c r="AD28" i="57"/>
  <c r="AD27" i="57"/>
  <c r="AD26" i="57"/>
  <c r="AD25" i="57"/>
  <c r="AD24" i="57"/>
  <c r="AD23" i="57"/>
  <c r="AD22" i="57"/>
  <c r="AD21" i="57"/>
  <c r="AD20" i="57"/>
  <c r="AD19" i="57"/>
  <c r="AD18" i="57"/>
  <c r="AD17" i="57"/>
  <c r="AD16" i="57"/>
  <c r="AD15" i="57"/>
  <c r="AD41" i="56"/>
  <c r="AD40" i="56"/>
  <c r="AD39" i="56"/>
  <c r="AD38" i="56"/>
  <c r="AD37" i="56"/>
  <c r="X42" i="56"/>
  <c r="R15" i="29" s="1"/>
  <c r="AD36" i="56"/>
  <c r="AD33" i="56"/>
  <c r="AD31" i="56"/>
  <c r="AD29" i="56"/>
  <c r="AD19" i="56"/>
  <c r="AD18" i="56"/>
  <c r="AD17" i="56"/>
  <c r="AD15" i="56"/>
  <c r="U55" i="55"/>
  <c r="AD52" i="55"/>
  <c r="AD50" i="55"/>
  <c r="AD47" i="55"/>
  <c r="AD46" i="55"/>
  <c r="AD45" i="55"/>
  <c r="AD44" i="55"/>
  <c r="AD43" i="55"/>
  <c r="AD42" i="55"/>
  <c r="AD41" i="55"/>
  <c r="AD39" i="55"/>
  <c r="AD37" i="55"/>
  <c r="AD36" i="55"/>
  <c r="AD35" i="55"/>
  <c r="AD34" i="55"/>
  <c r="AD32" i="55"/>
  <c r="AD31" i="55"/>
  <c r="AD30" i="55"/>
  <c r="AD28" i="55"/>
  <c r="AD26" i="55"/>
  <c r="AD25" i="55"/>
  <c r="AD23" i="55"/>
  <c r="AD22" i="55"/>
  <c r="AD20" i="55"/>
  <c r="AD19" i="55"/>
  <c r="AD18" i="55"/>
  <c r="AD17" i="55"/>
  <c r="AD16" i="55"/>
  <c r="AD44" i="58" l="1"/>
  <c r="U16" i="29" s="1"/>
  <c r="O44" i="58"/>
  <c r="L16" i="29" s="1"/>
  <c r="AD53" i="55"/>
  <c r="U14" i="29" s="1"/>
  <c r="O42" i="56"/>
  <c r="L15" i="29" s="1"/>
  <c r="X44" i="58"/>
  <c r="R16" i="29" s="1"/>
  <c r="O17" i="29" s="1"/>
  <c r="AD42" i="50"/>
  <c r="AD41" i="50"/>
  <c r="AD40" i="50"/>
  <c r="AD39" i="50"/>
  <c r="AD38" i="50"/>
  <c r="AD36" i="50"/>
  <c r="AD35" i="50"/>
  <c r="AD34" i="50"/>
  <c r="AD32" i="50"/>
  <c r="AD30" i="50"/>
  <c r="AD29" i="50"/>
  <c r="AD28" i="50"/>
  <c r="AD25" i="50"/>
  <c r="AD24" i="50"/>
  <c r="AD23" i="50"/>
  <c r="AD22" i="50"/>
  <c r="AD21" i="50"/>
  <c r="AD20" i="50"/>
  <c r="AD19" i="50"/>
  <c r="AD18" i="50"/>
  <c r="AD17" i="50"/>
  <c r="AD42" i="56" l="1"/>
  <c r="U15" i="29" s="1"/>
  <c r="I17" i="29"/>
  <c r="D10" i="27"/>
  <c r="U17" i="29" l="1"/>
  <c r="X16" i="29"/>
  <c r="X15" i="29"/>
  <c r="X14" i="29" l="1"/>
</calcChain>
</file>

<file path=xl/sharedStrings.xml><?xml version="1.0" encoding="utf-8"?>
<sst xmlns="http://schemas.openxmlformats.org/spreadsheetml/2006/main" count="466" uniqueCount="321">
  <si>
    <t>-</t>
    <phoneticPr fontId="3"/>
  </si>
  <si>
    <t>〒</t>
    <phoneticPr fontId="3"/>
  </si>
  <si>
    <t>TEL</t>
    <phoneticPr fontId="3"/>
  </si>
  <si>
    <t>FAX</t>
    <phoneticPr fontId="3"/>
  </si>
  <si>
    <t>〒</t>
    <phoneticPr fontId="3"/>
  </si>
  <si>
    <t>難易度B</t>
    <rPh sb="0" eb="3">
      <t>ナンイド</t>
    </rPh>
    <phoneticPr fontId="3"/>
  </si>
  <si>
    <t>難易度C</t>
    <rPh sb="0" eb="3">
      <t>ナンイド</t>
    </rPh>
    <phoneticPr fontId="3"/>
  </si>
  <si>
    <t>日本胸部外科学会</t>
    <rPh sb="0" eb="2">
      <t>ニホン</t>
    </rPh>
    <rPh sb="2" eb="4">
      <t>キョウブ</t>
    </rPh>
    <rPh sb="4" eb="6">
      <t>ゲカ</t>
    </rPh>
    <rPh sb="6" eb="8">
      <t>ガッカイ</t>
    </rPh>
    <phoneticPr fontId="3"/>
  </si>
  <si>
    <t>日本心臓血管外科学会</t>
    <rPh sb="0" eb="2">
      <t>ニホン</t>
    </rPh>
    <rPh sb="6" eb="8">
      <t>ゲカ</t>
    </rPh>
    <rPh sb="8" eb="10">
      <t>ガッカイ</t>
    </rPh>
    <phoneticPr fontId="3"/>
  </si>
  <si>
    <t>日本血管外科学会</t>
    <rPh sb="0" eb="2">
      <t>ニホン</t>
    </rPh>
    <rPh sb="2" eb="4">
      <t>ケッカン</t>
    </rPh>
    <rPh sb="4" eb="6">
      <t>ゲカ</t>
    </rPh>
    <rPh sb="6" eb="8">
      <t>ガッカイ</t>
    </rPh>
    <phoneticPr fontId="3"/>
  </si>
  <si>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3"/>
  </si>
  <si>
    <t>3学会構成 心臓血管外科専門医認定機構</t>
    <rPh sb="1" eb="3">
      <t>ガッカイ</t>
    </rPh>
    <rPh sb="3" eb="5">
      <t>コウセイ</t>
    </rPh>
    <rPh sb="6" eb="8">
      <t>シンゾウ</t>
    </rPh>
    <rPh sb="8" eb="10">
      <t>ケッカン</t>
    </rPh>
    <phoneticPr fontId="4"/>
  </si>
  <si>
    <t>術者</t>
    <rPh sb="0" eb="1">
      <t>ジュツ</t>
    </rPh>
    <rPh sb="1" eb="2">
      <t>シャ</t>
    </rPh>
    <phoneticPr fontId="3"/>
  </si>
  <si>
    <t>月卒業</t>
    <rPh sb="0" eb="1">
      <t>ガツ</t>
    </rPh>
    <rPh sb="1" eb="3">
      <t>ソツギョウ</t>
    </rPh>
    <phoneticPr fontId="3"/>
  </si>
  <si>
    <t>大学院</t>
    <rPh sb="0" eb="3">
      <t>ダイガクイン</t>
    </rPh>
    <phoneticPr fontId="3"/>
  </si>
  <si>
    <t>月修了</t>
    <rPh sb="0" eb="1">
      <t>ガツ</t>
    </rPh>
    <rPh sb="1" eb="3">
      <t>シュウリョウ</t>
    </rPh>
    <phoneticPr fontId="3"/>
  </si>
  <si>
    <t>認定番号</t>
    <rPh sb="0" eb="2">
      <t>ニンテイ</t>
    </rPh>
    <rPh sb="2" eb="4">
      <t>バンゴウ</t>
    </rPh>
    <phoneticPr fontId="3"/>
  </si>
  <si>
    <t>題　名</t>
    <rPh sb="0" eb="1">
      <t>ダイ</t>
    </rPh>
    <rPh sb="2" eb="3">
      <t>メイ</t>
    </rPh>
    <phoneticPr fontId="3"/>
  </si>
  <si>
    <t>学　術　集　会　名</t>
    <rPh sb="0" eb="1">
      <t>ガク</t>
    </rPh>
    <rPh sb="2" eb="3">
      <t>ジュツ</t>
    </rPh>
    <rPh sb="4" eb="5">
      <t>シュウ</t>
    </rPh>
    <rPh sb="6" eb="7">
      <t>カイ</t>
    </rPh>
    <rPh sb="8" eb="9">
      <t>メイ</t>
    </rPh>
    <phoneticPr fontId="3"/>
  </si>
  <si>
    <t>難易度A</t>
    <rPh sb="0" eb="3">
      <t>ナンイド</t>
    </rPh>
    <phoneticPr fontId="3"/>
  </si>
  <si>
    <t>誌名・出版社</t>
    <rPh sb="0" eb="1">
      <t>シ</t>
    </rPh>
    <rPh sb="1" eb="2">
      <t>メイ</t>
    </rPh>
    <rPh sb="3" eb="5">
      <t>シュッパン</t>
    </rPh>
    <rPh sb="5" eb="6">
      <t>シャ</t>
    </rPh>
    <phoneticPr fontId="3"/>
  </si>
  <si>
    <t>年</t>
    <rPh sb="0" eb="1">
      <t>ネン</t>
    </rPh>
    <phoneticPr fontId="4"/>
  </si>
  <si>
    <t>生年月日</t>
    <rPh sb="0" eb="2">
      <t>セイネン</t>
    </rPh>
    <rPh sb="2" eb="4">
      <t>ガッピ</t>
    </rPh>
    <phoneticPr fontId="4"/>
  </si>
  <si>
    <t>日</t>
    <rPh sb="0" eb="1">
      <t>ニチ</t>
    </rPh>
    <phoneticPr fontId="3"/>
  </si>
  <si>
    <t>同上所在地</t>
    <rPh sb="0" eb="2">
      <t>ドウジョウ</t>
    </rPh>
    <rPh sb="2" eb="5">
      <t>ショザイチ</t>
    </rPh>
    <phoneticPr fontId="3"/>
  </si>
  <si>
    <t>都道府県名</t>
    <rPh sb="0" eb="4">
      <t>トドウフケン</t>
    </rPh>
    <rPh sb="4" eb="5">
      <t>メイ</t>
    </rPh>
    <phoneticPr fontId="3"/>
  </si>
  <si>
    <t>申請者E-Mail</t>
    <rPh sb="0" eb="3">
      <t>シンセイシャ</t>
    </rPh>
    <phoneticPr fontId="3"/>
  </si>
  <si>
    <t>自宅住所</t>
    <rPh sb="0" eb="2">
      <t>ジタク</t>
    </rPh>
    <rPh sb="2" eb="4">
      <t>ジュウショ</t>
    </rPh>
    <phoneticPr fontId="3"/>
  </si>
  <si>
    <t>最終学歴</t>
    <rPh sb="0" eb="2">
      <t>サイシュウ</t>
    </rPh>
    <rPh sb="2" eb="4">
      <t>ガクレキ</t>
    </rPh>
    <phoneticPr fontId="3"/>
  </si>
  <si>
    <t>大学</t>
    <rPh sb="0" eb="2">
      <t>ダイガク</t>
    </rPh>
    <phoneticPr fontId="3"/>
  </si>
  <si>
    <t>（日付は西暦で英数は半角で記入してください）</t>
    <rPh sb="1" eb="3">
      <t>ヒヅケ</t>
    </rPh>
    <rPh sb="4" eb="6">
      <t>セイレキ</t>
    </rPh>
    <rPh sb="7" eb="9">
      <t>エイスウ</t>
    </rPh>
    <rPh sb="10" eb="12">
      <t>ハンカク</t>
    </rPh>
    <rPh sb="13" eb="15">
      <t>キニュウクダ</t>
    </rPh>
    <phoneticPr fontId="3"/>
  </si>
  <si>
    <t>合計</t>
    <rPh sb="0" eb="2">
      <t>ゴウケイ</t>
    </rPh>
    <phoneticPr fontId="3"/>
  </si>
  <si>
    <t>件数</t>
    <rPh sb="0" eb="2">
      <t>ケンスウ</t>
    </rPh>
    <phoneticPr fontId="3"/>
  </si>
  <si>
    <t>月</t>
    <rPh sb="0" eb="1">
      <t>ゲツ</t>
    </rPh>
    <phoneticPr fontId="4"/>
  </si>
  <si>
    <t>日</t>
    <rPh sb="0" eb="1">
      <t>ニチ</t>
    </rPh>
    <phoneticPr fontId="4"/>
  </si>
  <si>
    <t>申請者氏名</t>
    <rPh sb="0" eb="3">
      <t>シンセイシャ</t>
    </rPh>
    <rPh sb="3" eb="5">
      <t>シメイ</t>
    </rPh>
    <phoneticPr fontId="4"/>
  </si>
  <si>
    <t>年</t>
    <rPh sb="0" eb="1">
      <t>ネン</t>
    </rPh>
    <phoneticPr fontId="3"/>
  </si>
  <si>
    <t>月</t>
    <rPh sb="0" eb="1">
      <t>ガツ</t>
    </rPh>
    <phoneticPr fontId="3"/>
  </si>
  <si>
    <t>成人心臓血管外科</t>
    <rPh sb="0" eb="2">
      <t>セイジン</t>
    </rPh>
    <rPh sb="2" eb="8">
      <t>シンゾウケッカンゲカ</t>
    </rPh>
    <phoneticPr fontId="3"/>
  </si>
  <si>
    <t>小児心臓血管外科</t>
    <rPh sb="0" eb="2">
      <t>ショウニ</t>
    </rPh>
    <rPh sb="2" eb="8">
      <t>シンゾウケッカンゲカ</t>
    </rPh>
    <phoneticPr fontId="3"/>
  </si>
  <si>
    <t>血管外科</t>
    <rPh sb="0" eb="2">
      <t>ケッカン</t>
    </rPh>
    <rPh sb="2" eb="4">
      <t>ゲカ</t>
    </rPh>
    <phoneticPr fontId="3"/>
  </si>
  <si>
    <t>その他（</t>
    <rPh sb="2" eb="3">
      <t>タ</t>
    </rPh>
    <phoneticPr fontId="3"/>
  </si>
  <si>
    <t>）</t>
    <phoneticPr fontId="3"/>
  </si>
  <si>
    <t>私は心臓血管外科専門医認定制度規則第３章第8条に規定する専門医として更新を申請します。</t>
    <rPh sb="20" eb="21">
      <t>ダイ</t>
    </rPh>
    <rPh sb="22" eb="23">
      <t>ジョウ</t>
    </rPh>
    <rPh sb="24" eb="26">
      <t>キテイ</t>
    </rPh>
    <rPh sb="28" eb="30">
      <t>センモン</t>
    </rPh>
    <rPh sb="30" eb="31">
      <t>イ</t>
    </rPh>
    <rPh sb="34" eb="36">
      <t>コウシン</t>
    </rPh>
    <rPh sb="37" eb="39">
      <t>シンセイ</t>
    </rPh>
    <phoneticPr fontId="3"/>
  </si>
  <si>
    <t>心臓血管外科専門医番号</t>
    <rPh sb="0" eb="2">
      <t>シンゾウ</t>
    </rPh>
    <rPh sb="2" eb="4">
      <t>ケッカン</t>
    </rPh>
    <rPh sb="4" eb="6">
      <t>ゲカ</t>
    </rPh>
    <rPh sb="6" eb="8">
      <t>センモン</t>
    </rPh>
    <rPh sb="8" eb="9">
      <t>イ</t>
    </rPh>
    <rPh sb="9" eb="11">
      <t>バンゴウ</t>
    </rPh>
    <phoneticPr fontId="8"/>
  </si>
  <si>
    <t>現勤務施設名</t>
    <rPh sb="0" eb="1">
      <t>ゲン</t>
    </rPh>
    <rPh sb="1" eb="3">
      <t>キンム</t>
    </rPh>
    <phoneticPr fontId="3"/>
  </si>
  <si>
    <t>㊞</t>
    <phoneticPr fontId="4"/>
  </si>
  <si>
    <t>所　属</t>
    <rPh sb="0" eb="1">
      <t>トコロ</t>
    </rPh>
    <rPh sb="2" eb="3">
      <t>ゾク</t>
    </rPh>
    <phoneticPr fontId="3"/>
  </si>
  <si>
    <t>専門分野</t>
    <rPh sb="0" eb="2">
      <t>センモン</t>
    </rPh>
    <rPh sb="2" eb="4">
      <t>ブンヤ</t>
    </rPh>
    <phoneticPr fontId="3"/>
  </si>
  <si>
    <t>専門医資格取得後からの経歴と職歴を記入すること</t>
    <rPh sb="0" eb="3">
      <t>センモンイ</t>
    </rPh>
    <rPh sb="3" eb="5">
      <t>シカク</t>
    </rPh>
    <rPh sb="5" eb="7">
      <t>シュトク</t>
    </rPh>
    <rPh sb="7" eb="8">
      <t>ノチ</t>
    </rPh>
    <rPh sb="11" eb="13">
      <t>ケイレキ</t>
    </rPh>
    <rPh sb="14" eb="16">
      <t>ショクレキ</t>
    </rPh>
    <rPh sb="17" eb="19">
      <t>キニュウ</t>
    </rPh>
    <phoneticPr fontId="3"/>
  </si>
  <si>
    <t>著者名</t>
    <phoneticPr fontId="3"/>
  </si>
  <si>
    <t>参加年月</t>
    <phoneticPr fontId="3"/>
  </si>
  <si>
    <t>学術集会名</t>
    <rPh sb="0" eb="2">
      <t>ガクジュツ</t>
    </rPh>
    <rPh sb="2" eb="4">
      <t>シュウカイ</t>
    </rPh>
    <rPh sb="4" eb="5">
      <t>メイ</t>
    </rPh>
    <phoneticPr fontId="3"/>
  </si>
  <si>
    <t>※上記の手術については１例ずつ手術記録のコピーを添付すること</t>
    <rPh sb="1" eb="3">
      <t>ジョウキ</t>
    </rPh>
    <rPh sb="4" eb="6">
      <t>シュジュツ</t>
    </rPh>
    <rPh sb="12" eb="13">
      <t>レイ</t>
    </rPh>
    <rPh sb="15" eb="17">
      <t>シュジュツ</t>
    </rPh>
    <rPh sb="17" eb="19">
      <t>キロク</t>
    </rPh>
    <rPh sb="24" eb="26">
      <t>テンプ</t>
    </rPh>
    <phoneticPr fontId="3"/>
  </si>
  <si>
    <t>・</t>
    <phoneticPr fontId="3"/>
  </si>
  <si>
    <t>会員番号</t>
    <rPh sb="0" eb="2">
      <t>カイイン</t>
    </rPh>
    <rPh sb="2" eb="4">
      <t>バンゴウ</t>
    </rPh>
    <phoneticPr fontId="8"/>
  </si>
  <si>
    <t>受講年月</t>
    <rPh sb="0" eb="2">
      <t>ジュコウ</t>
    </rPh>
    <rPh sb="2" eb="4">
      <t>ネンゲツ</t>
    </rPh>
    <phoneticPr fontId="3"/>
  </si>
  <si>
    <t>卒後教育セミナー・Postgraduate Course</t>
    <rPh sb="0" eb="1">
      <t>ソツ</t>
    </rPh>
    <rPh sb="1" eb="2">
      <t>ゴ</t>
    </rPh>
    <rPh sb="2" eb="4">
      <t>キョウイク</t>
    </rPh>
    <phoneticPr fontId="3"/>
  </si>
  <si>
    <t>指導的助手とは・・・</t>
    <rPh sb="0" eb="3">
      <t>シドウテキ</t>
    </rPh>
    <rPh sb="3" eb="5">
      <t>ジョシュ</t>
    </rPh>
    <phoneticPr fontId="3"/>
  </si>
  <si>
    <t>日本外科学会</t>
    <rPh sb="0" eb="2">
      <t>ニホン</t>
    </rPh>
    <rPh sb="2" eb="4">
      <t>ゲカ</t>
    </rPh>
    <rPh sb="4" eb="6">
      <t>ガッカイ</t>
    </rPh>
    <phoneticPr fontId="8"/>
  </si>
  <si>
    <t>指導的立場で、他の術者の助手をした場合。</t>
    <rPh sb="0" eb="3">
      <t>シドウテキ</t>
    </rPh>
    <rPh sb="3" eb="5">
      <t>タチバ</t>
    </rPh>
    <rPh sb="7" eb="8">
      <t>ホカ</t>
    </rPh>
    <rPh sb="9" eb="10">
      <t>ジュツ</t>
    </rPh>
    <rPh sb="10" eb="11">
      <t>シャ</t>
    </rPh>
    <rPh sb="12" eb="14">
      <t>ジョシュ</t>
    </rPh>
    <rPh sb="17" eb="19">
      <t>バアイ</t>
    </rPh>
    <phoneticPr fontId="3"/>
  </si>
  <si>
    <t>1手術につき1人に限る。</t>
  </si>
  <si>
    <t>指導的助手</t>
    <rPh sb="0" eb="3">
      <t>シドウテキ</t>
    </rPh>
    <rPh sb="3" eb="5">
      <t>ジョシュ</t>
    </rPh>
    <phoneticPr fontId="3"/>
  </si>
  <si>
    <t>会員歴（※専門医更新時には２つ以上の学会の会員であること）</t>
    <rPh sb="0" eb="1">
      <t>カイ</t>
    </rPh>
    <rPh sb="1" eb="2">
      <t>イン</t>
    </rPh>
    <rPh sb="2" eb="3">
      <t>レキ</t>
    </rPh>
    <rPh sb="5" eb="7">
      <t>センモン</t>
    </rPh>
    <rPh sb="7" eb="8">
      <t>イ</t>
    </rPh>
    <rPh sb="8" eb="10">
      <t>コウシン</t>
    </rPh>
    <rPh sb="10" eb="11">
      <t>ジ</t>
    </rPh>
    <phoneticPr fontId="3"/>
  </si>
  <si>
    <t>申請者名</t>
    <rPh sb="0" eb="2">
      <t>シンセイ</t>
    </rPh>
    <rPh sb="2" eb="3">
      <t>シャ</t>
    </rPh>
    <rPh sb="3" eb="4">
      <t>メイ</t>
    </rPh>
    <phoneticPr fontId="4"/>
  </si>
  <si>
    <t>印</t>
    <rPh sb="0" eb="1">
      <t>イン</t>
    </rPh>
    <phoneticPr fontId="4"/>
  </si>
  <si>
    <t>No.</t>
    <phoneticPr fontId="3"/>
  </si>
  <si>
    <t>難易度別カテゴリーNo.</t>
    <rPh sb="0" eb="4">
      <t>ナンイドベツ</t>
    </rPh>
    <phoneticPr fontId="4"/>
  </si>
  <si>
    <t>①　術者あるいは指導的助手として心臓血管外科手術経験１００例以上が必要です。</t>
    <rPh sb="0" eb="1">
      <t>１</t>
    </rPh>
    <rPh sb="8" eb="11">
      <t>シドウテキ</t>
    </rPh>
    <rPh sb="11" eb="13">
      <t>ジョシュ</t>
    </rPh>
    <phoneticPr fontId="3"/>
  </si>
  <si>
    <t>術者
区分</t>
    <rPh sb="0" eb="1">
      <t>ジュツ</t>
    </rPh>
    <rPh sb="1" eb="2">
      <t>シャ</t>
    </rPh>
    <phoneticPr fontId="3"/>
  </si>
  <si>
    <t>手術日
年/月/日</t>
    <phoneticPr fontId="3"/>
  </si>
  <si>
    <t>施設名</t>
  </si>
  <si>
    <t>シートNo．</t>
    <phoneticPr fontId="3"/>
  </si>
  <si>
    <t>⑦　症例が2項目以上の手術に該当する場合であっても１症例を2例として計算しない。</t>
    <rPh sb="2" eb="4">
      <t>ショウレイ</t>
    </rPh>
    <rPh sb="6" eb="10">
      <t>コウモクイジョウ</t>
    </rPh>
    <rPh sb="11" eb="13">
      <t>シュジュツ</t>
    </rPh>
    <rPh sb="14" eb="16">
      <t>ガイトウ</t>
    </rPh>
    <rPh sb="18" eb="20">
      <t>バアイ</t>
    </rPh>
    <rPh sb="26" eb="28">
      <t>ショウレイ</t>
    </rPh>
    <rPh sb="30" eb="31">
      <t>レイ</t>
    </rPh>
    <rPh sb="34" eb="36">
      <t>ケイサン</t>
    </rPh>
    <phoneticPr fontId="3"/>
  </si>
  <si>
    <t>　シートNo.は手術経験表すべてに渡る通し番号とする。</t>
    <rPh sb="8" eb="10">
      <t>シュジュツ</t>
    </rPh>
    <rPh sb="10" eb="12">
      <t>ケイケン</t>
    </rPh>
    <rPh sb="12" eb="13">
      <t>ヒョウ</t>
    </rPh>
    <rPh sb="17" eb="18">
      <t>ワタ</t>
    </rPh>
    <rPh sb="19" eb="20">
      <t>トオ</t>
    </rPh>
    <rPh sb="21" eb="23">
      <t>バンゴウ</t>
    </rPh>
    <phoneticPr fontId="3"/>
  </si>
  <si>
    <t>専門医更新・様式１</t>
    <rPh sb="0" eb="3">
      <t>センモンイ</t>
    </rPh>
    <rPh sb="3" eb="5">
      <t>コウシン</t>
    </rPh>
    <phoneticPr fontId="4"/>
  </si>
  <si>
    <t>⑥　１症例１術者とする（術者とは主要部分を担当した者、指導的助手も1症例１つのみ）。</t>
    <rPh sb="3" eb="5">
      <t>ショウレイ</t>
    </rPh>
    <rPh sb="6" eb="7">
      <t>ジュツ</t>
    </rPh>
    <rPh sb="7" eb="8">
      <t>シャ</t>
    </rPh>
    <rPh sb="12" eb="13">
      <t>ジュツ</t>
    </rPh>
    <rPh sb="13" eb="14">
      <t>シャ</t>
    </rPh>
    <rPh sb="16" eb="18">
      <t>シュヨウ</t>
    </rPh>
    <rPh sb="18" eb="20">
      <t>ブブン</t>
    </rPh>
    <rPh sb="21" eb="23">
      <t>タントウ</t>
    </rPh>
    <rPh sb="25" eb="26">
      <t>モノ</t>
    </rPh>
    <rPh sb="27" eb="30">
      <t>シドウテキ</t>
    </rPh>
    <rPh sb="30" eb="32">
      <t>ジョシュ</t>
    </rPh>
    <rPh sb="34" eb="36">
      <t>ショウレイ</t>
    </rPh>
    <phoneticPr fontId="3"/>
  </si>
  <si>
    <t>手術名</t>
    <phoneticPr fontId="3"/>
  </si>
  <si>
    <t>医療安全講習会回</t>
    <rPh sb="0" eb="2">
      <t>イリョウ</t>
    </rPh>
    <rPh sb="2" eb="4">
      <t>アンゼン</t>
    </rPh>
    <rPh sb="4" eb="7">
      <t>コウシュウカイ</t>
    </rPh>
    <rPh sb="7" eb="8">
      <t>カイ</t>
    </rPh>
    <phoneticPr fontId="3"/>
  </si>
  <si>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3"/>
  </si>
  <si>
    <t>手術記録番号</t>
    <rPh sb="0" eb="2">
      <t>シュジュツ</t>
    </rPh>
    <rPh sb="2" eb="4">
      <t>キロク</t>
    </rPh>
    <rPh sb="4" eb="6">
      <t>バンゴウ</t>
    </rPh>
    <phoneticPr fontId="3"/>
  </si>
  <si>
    <t>合計件数</t>
    <rPh sb="0" eb="2">
      <t>ゴウケイ</t>
    </rPh>
    <rPh sb="2" eb="4">
      <t>ケンスウ</t>
    </rPh>
    <phoneticPr fontId="3"/>
  </si>
  <si>
    <t>１．先天性心疾患</t>
    <phoneticPr fontId="3"/>
  </si>
  <si>
    <t>　(1)PDA手術</t>
    <rPh sb="7" eb="9">
      <t>シュジュツ</t>
    </rPh>
    <phoneticPr fontId="3"/>
  </si>
  <si>
    <t>　(2)ASD閉鎖術</t>
    <rPh sb="7" eb="9">
      <t>ヘイサ</t>
    </rPh>
    <rPh sb="9" eb="10">
      <t>ジュツ</t>
    </rPh>
    <phoneticPr fontId="3"/>
  </si>
  <si>
    <t>　(3)VSD(肺動脈弁下単独型)閉鎖術</t>
    <rPh sb="8" eb="11">
      <t>ハイドウミャク</t>
    </rPh>
    <rPh sb="11" eb="12">
      <t>ベン</t>
    </rPh>
    <rPh sb="12" eb="13">
      <t>シタ</t>
    </rPh>
    <rPh sb="15" eb="16">
      <t>ガタ</t>
    </rPh>
    <rPh sb="17" eb="19">
      <t>ヘイサ</t>
    </rPh>
    <rPh sb="19" eb="20">
      <t>ジュツ</t>
    </rPh>
    <phoneticPr fontId="3"/>
  </si>
  <si>
    <t>　(4)肺動脈弁切開術</t>
    <rPh sb="4" eb="7">
      <t>ハイドウミャク</t>
    </rPh>
    <rPh sb="7" eb="8">
      <t>ベン</t>
    </rPh>
    <rPh sb="8" eb="11">
      <t>セッカイジュツ</t>
    </rPh>
    <phoneticPr fontId="3"/>
  </si>
  <si>
    <t>　(5)肺動脈絞扼術（主肺動脈）</t>
    <phoneticPr fontId="3"/>
  </si>
  <si>
    <t>　(6)肺動脈絞扼術（左右両側肺動脈）</t>
    <phoneticPr fontId="3"/>
  </si>
  <si>
    <t>２．弁膜症</t>
    <phoneticPr fontId="3"/>
  </si>
  <si>
    <t>　(1)三尖弁形成術</t>
    <rPh sb="4" eb="5">
      <t>サン</t>
    </rPh>
    <rPh sb="5" eb="6">
      <t>セン</t>
    </rPh>
    <rPh sb="6" eb="7">
      <t>ベン</t>
    </rPh>
    <rPh sb="7" eb="9">
      <t>ケイセイ</t>
    </rPh>
    <rPh sb="9" eb="10">
      <t>ジュツ</t>
    </rPh>
    <phoneticPr fontId="3"/>
  </si>
  <si>
    <t>　(2)房室弁交連切開術</t>
    <rPh sb="4" eb="5">
      <t>ボウ</t>
    </rPh>
    <rPh sb="5" eb="6">
      <t>シツ</t>
    </rPh>
    <rPh sb="6" eb="7">
      <t>ベン</t>
    </rPh>
    <rPh sb="7" eb="8">
      <t>コウ</t>
    </rPh>
    <rPh sb="8" eb="9">
      <t>レン</t>
    </rPh>
    <rPh sb="9" eb="12">
      <t>セッカイジュツ</t>
    </rPh>
    <phoneticPr fontId="3"/>
  </si>
  <si>
    <t>３．その他の心疾患手術</t>
  </si>
  <si>
    <t>　(2)肺静脈隔離術</t>
    <rPh sb="4" eb="7">
      <t>ハイジョウミャク</t>
    </rPh>
    <rPh sb="7" eb="9">
      <t>カクリ</t>
    </rPh>
    <rPh sb="9" eb="10">
      <t>ジュツ</t>
    </rPh>
    <phoneticPr fontId="3"/>
  </si>
  <si>
    <t>４．動脈</t>
  </si>
  <si>
    <t>　(1)動脈血栓摘除術</t>
    <rPh sb="4" eb="6">
      <t>ドウミャク</t>
    </rPh>
    <rPh sb="6" eb="8">
      <t>ケッセン</t>
    </rPh>
    <rPh sb="8" eb="9">
      <t>テキ</t>
    </rPh>
    <rPh sb="9" eb="10">
      <t>ジョ</t>
    </rPh>
    <rPh sb="10" eb="11">
      <t>ジュツ</t>
    </rPh>
    <phoneticPr fontId="3"/>
  </si>
  <si>
    <t>　(2)下肢の非解剖学的バイパス術</t>
    <rPh sb="4" eb="6">
      <t>カシ</t>
    </rPh>
    <rPh sb="7" eb="8">
      <t>ヒ</t>
    </rPh>
    <rPh sb="8" eb="10">
      <t>カイボウ</t>
    </rPh>
    <rPh sb="10" eb="11">
      <t>ガク</t>
    </rPh>
    <rPh sb="11" eb="12">
      <t>テキ</t>
    </rPh>
    <rPh sb="16" eb="17">
      <t>ジュツ</t>
    </rPh>
    <phoneticPr fontId="3"/>
  </si>
  <si>
    <t>　(3)末梢動脈瘤手術</t>
    <rPh sb="4" eb="6">
      <t>マッショウ</t>
    </rPh>
    <rPh sb="6" eb="9">
      <t>ドウミャクリュウ</t>
    </rPh>
    <rPh sb="9" eb="11">
      <t>シュジュツ</t>
    </rPh>
    <phoneticPr fontId="3"/>
  </si>
  <si>
    <t>　(1)静脈血栓摘除術</t>
    <rPh sb="4" eb="6">
      <t>ジョウミャク</t>
    </rPh>
    <rPh sb="6" eb="8">
      <t>ケッセン</t>
    </rPh>
    <rPh sb="8" eb="9">
      <t>テキ</t>
    </rPh>
    <rPh sb="9" eb="10">
      <t>ジョ</t>
    </rPh>
    <rPh sb="10" eb="11">
      <t>ジュツ</t>
    </rPh>
    <phoneticPr fontId="3"/>
  </si>
  <si>
    <t>６．その他の血管系手術</t>
    <rPh sb="4" eb="5">
      <t>タ</t>
    </rPh>
    <rPh sb="6" eb="9">
      <t>ケッカンケイ</t>
    </rPh>
    <rPh sb="9" eb="11">
      <t>シュジュツ</t>
    </rPh>
    <phoneticPr fontId="3"/>
  </si>
  <si>
    <t>　(1)血管アクセス手術</t>
    <rPh sb="4" eb="6">
      <t>ケッカン</t>
    </rPh>
    <rPh sb="10" eb="12">
      <t>シュジュツ</t>
    </rPh>
    <phoneticPr fontId="3"/>
  </si>
  <si>
    <t>合　　　　計</t>
    <rPh sb="0" eb="6">
      <t>ゴウケイ</t>
    </rPh>
    <phoneticPr fontId="3"/>
  </si>
  <si>
    <t>１．先天性心疾患</t>
  </si>
  <si>
    <t>　(1)体－肺動脈短絡術</t>
  </si>
  <si>
    <t>　(2)CoA手術</t>
  </si>
  <si>
    <t>　(3)VSD（膜様部／筋性部単独型）閉鎖術</t>
    <phoneticPr fontId="3"/>
  </si>
  <si>
    <t>　(4)PAPVR修復術</t>
  </si>
  <si>
    <t>　(5)AVSD（partial）手術</t>
  </si>
  <si>
    <t>　(6)バルサルバ洞動脈瘤手術</t>
  </si>
  <si>
    <t>　(7)DCRV手術</t>
  </si>
  <si>
    <t>　(8)右室流出路形成術</t>
  </si>
  <si>
    <t>　(9)大動脈弁切開術</t>
  </si>
  <si>
    <t>　(10)冠状動脈瘻手術</t>
  </si>
  <si>
    <t>　(11)両方向性Glenn手術</t>
  </si>
  <si>
    <t>２．弁膜症</t>
    <rPh sb="2" eb="5">
      <t>ベンマクショウ</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</si>
  <si>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</si>
  <si>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</si>
  <si>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　(3)その他単独弁置換術</t>
    <rPh sb="6" eb="7">
      <t>タ</t>
    </rPh>
    <rPh sb="7" eb="9">
      <t>タンドク</t>
    </rPh>
    <rPh sb="9" eb="10">
      <t>ベン</t>
    </rPh>
    <rPh sb="10" eb="12">
      <t>チカン</t>
    </rPh>
    <rPh sb="12" eb="13">
      <t>ジュツ</t>
    </rPh>
    <phoneticPr fontId="3"/>
  </si>
  <si>
    <t>３．虚血性心疾患</t>
    <rPh sb="2" eb="5">
      <t>キョケツセイ</t>
    </rPh>
    <rPh sb="5" eb="8">
      <t>シンシッカン</t>
    </rPh>
    <phoneticPr fontId="3"/>
  </si>
  <si>
    <t>　(1)CABG(1枝)</t>
    <rPh sb="10" eb="11">
      <t>エダ</t>
    </rPh>
    <phoneticPr fontId="3"/>
  </si>
  <si>
    <t>４．その他の心疾患手術</t>
    <rPh sb="4" eb="5">
      <t>タ</t>
    </rPh>
    <rPh sb="6" eb="7">
      <t>シンゾウ</t>
    </rPh>
    <rPh sb="7" eb="9">
      <t>シッカン</t>
    </rPh>
    <rPh sb="9" eb="11">
      <t>シュジュツ</t>
    </rPh>
    <phoneticPr fontId="3"/>
  </si>
  <si>
    <t>　(1)心臓腫瘍摘出術</t>
    <rPh sb="4" eb="6">
      <t>シンゾウ</t>
    </rPh>
    <rPh sb="6" eb="8">
      <t>シュヨウ</t>
    </rPh>
    <rPh sb="8" eb="10">
      <t>テキシュツ</t>
    </rPh>
    <rPh sb="10" eb="11">
      <t>ジュツ</t>
    </rPh>
    <phoneticPr fontId="3"/>
  </si>
  <si>
    <t>　(2)収縮性心膜炎手術</t>
    <rPh sb="4" eb="7">
      <t>シュウシュクセイ</t>
    </rPh>
    <rPh sb="7" eb="8">
      <t>シン</t>
    </rPh>
    <rPh sb="8" eb="9">
      <t>マク</t>
    </rPh>
    <rPh sb="9" eb="10">
      <t>エン</t>
    </rPh>
    <rPh sb="10" eb="12">
      <t>シュジュツ</t>
    </rPh>
    <phoneticPr fontId="3"/>
  </si>
  <si>
    <t>　(3)Maze手術</t>
    <rPh sb="8" eb="10">
      <t>シュジュツ</t>
    </rPh>
    <phoneticPr fontId="3"/>
  </si>
  <si>
    <t>５．大動脈</t>
    <rPh sb="2" eb="5">
      <t>ダイドウミャク</t>
    </rPh>
    <phoneticPr fontId="3"/>
  </si>
  <si>
    <t>６．動脈</t>
    <rPh sb="2" eb="4">
      <t>ドウミャク</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</si>
  <si>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</si>
  <si>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７．静脈</t>
    <rPh sb="2" eb="4">
      <t>ジョウミャク</t>
    </rPh>
    <phoneticPr fontId="3"/>
  </si>
  <si>
    <t>　(3)血管アクセス手術</t>
    <rPh sb="4" eb="6">
      <t>ケッカン</t>
    </rPh>
    <rPh sb="10" eb="12">
      <t>シュジュツ</t>
    </rPh>
    <phoneticPr fontId="3"/>
  </si>
  <si>
    <t>９．これに準ずる手術</t>
    <rPh sb="5" eb="6">
      <t>ジュン</t>
    </rPh>
    <rPh sb="8" eb="10">
      <t>シュジュツ</t>
    </rPh>
    <phoneticPr fontId="3"/>
  </si>
  <si>
    <t>　(1)TOF修復術</t>
    <rPh sb="7" eb="9">
      <t>シュウフク</t>
    </rPh>
    <rPh sb="9" eb="10">
      <t>ジュツ</t>
    </rPh>
    <phoneticPr fontId="3"/>
  </si>
  <si>
    <t>　(2)TGA手術</t>
    <rPh sb="7" eb="9">
      <t>シュジュツ</t>
    </rPh>
    <phoneticPr fontId="3"/>
  </si>
  <si>
    <t>　(3)DORV手術</t>
    <rPh sb="8" eb="10">
      <t>シュジュツ</t>
    </rPh>
    <phoneticPr fontId="3"/>
  </si>
  <si>
    <t>　(4)TAPVR手術</t>
    <rPh sb="9" eb="11">
      <t>シュジュツ</t>
    </rPh>
    <phoneticPr fontId="3"/>
  </si>
  <si>
    <t>　(5)AVSD(Complete)手術</t>
    <rPh sb="18" eb="20">
      <t>シュジュツ</t>
    </rPh>
    <phoneticPr fontId="3"/>
  </si>
  <si>
    <t>　(6)Fontan型手術</t>
    <rPh sb="10" eb="11">
      <t>カタ</t>
    </rPh>
    <rPh sb="11" eb="13">
      <t>シュジュツ</t>
    </rPh>
    <phoneticPr fontId="3"/>
  </si>
  <si>
    <t>　(7)Truncus手術</t>
    <rPh sb="11" eb="13">
      <t>シュジュツ</t>
    </rPh>
    <phoneticPr fontId="3"/>
  </si>
  <si>
    <t>　(8)Ebstein病手術</t>
    <rPh sb="11" eb="12">
      <t>ビョウ</t>
    </rPh>
    <rPh sb="12" eb="14">
      <t>シュジュツ</t>
    </rPh>
    <phoneticPr fontId="3"/>
  </si>
  <si>
    <t>　(9)Norwood手術</t>
    <rPh sb="11" eb="13">
      <t>シュジュツ</t>
    </rPh>
    <phoneticPr fontId="3"/>
  </si>
  <si>
    <t>　(10)大動脈弁上/弁下狭窄手術</t>
    <rPh sb="15" eb="17">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</si>
  <si>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</si>
  <si>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(12)CoA(Complex)/IAA手術</t>
    <rPh sb="21" eb="23">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</si>
  <si>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</si>
  <si>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</si>
  <si>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(15)VSD（多発型）閉鎖術</t>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</si>
  <si>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</si>
  <si>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</si>
  <si>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</si>
  <si>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</si>
  <si>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　(5)大動脈基部再建術</t>
    <rPh sb="4" eb="7">
      <t>ダイドウミャク</t>
    </rPh>
    <rPh sb="7" eb="9">
      <t>キブ</t>
    </rPh>
    <rPh sb="9" eb="11">
      <t>サイケン</t>
    </rPh>
    <rPh sb="11" eb="12">
      <t>ジュツ</t>
    </rPh>
    <phoneticPr fontId="3"/>
  </si>
  <si>
    <t>　(6)TAVR（TAVI）（開胸を伴う）</t>
    <phoneticPr fontId="3"/>
  </si>
  <si>
    <t>　(1)CABG(2枝以上)</t>
    <rPh sb="10" eb="11">
      <t>エダ</t>
    </rPh>
    <rPh sb="11" eb="13">
      <t>イジョウ</t>
    </rPh>
    <phoneticPr fontId="3"/>
  </si>
  <si>
    <t>４．その他の心疾患手術</t>
    <rPh sb="4" eb="5">
      <t>タ</t>
    </rPh>
    <rPh sb="6" eb="7">
      <t>シン</t>
    </rPh>
    <rPh sb="7" eb="9">
      <t>シッカン</t>
    </rPh>
    <rPh sb="9" eb="11">
      <t>シュジュツ</t>
    </rPh>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</si>
  <si>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</si>
  <si>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</si>
  <si>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(1)弓部大動脈手術</t>
  </si>
  <si>
    <t>　(2)胸腹部大動脈手術</t>
  </si>
  <si>
    <t>　(3)腎動脈遮断を伴う腹部大動脈手術</t>
  </si>
  <si>
    <t>　(4)大動脈解離手術（人工血管置換）</t>
  </si>
  <si>
    <t>　(5)感染性／炎症性腹部大動脈瘤</t>
  </si>
  <si>
    <t>　(7)異型CoA手術</t>
  </si>
  <si>
    <t>　(9)内腸骨動脈瘤に対する内腸骨</t>
    <phoneticPr fontId="3"/>
  </si>
  <si>
    <t>　(1)下腿３分枝以下の血行再建術</t>
  </si>
  <si>
    <t>　(2)頸動脈内膜摘除術</t>
  </si>
  <si>
    <t>　(1)大静脈血行再建術</t>
    <rPh sb="4" eb="5">
      <t>ダイ</t>
    </rPh>
    <rPh sb="5" eb="7">
      <t>ジョウミャク</t>
    </rPh>
    <rPh sb="7" eb="9">
      <t>ケッコウ</t>
    </rPh>
    <rPh sb="9" eb="11">
      <t>サイケン</t>
    </rPh>
    <rPh sb="11" eb="12">
      <t>ジュツ</t>
    </rPh>
    <phoneticPr fontId="3"/>
  </si>
  <si>
    <t>８．その他の血管系手術</t>
    <rPh sb="4" eb="5">
      <t>タ</t>
    </rPh>
    <rPh sb="6" eb="8">
      <t>ケッカン</t>
    </rPh>
    <rPh sb="8" eb="9">
      <t>ケイ</t>
    </rPh>
    <rPh sb="9" eb="11">
      <t>シュジュツ</t>
    </rPh>
    <phoneticPr fontId="3"/>
  </si>
  <si>
    <t>合　　　　　計</t>
    <rPh sb="0" eb="7">
      <t>ゴウケイ</t>
    </rPh>
    <phoneticPr fontId="3"/>
  </si>
  <si>
    <t>１．先天性心疾患（乳児）</t>
    <rPh sb="2" eb="5">
      <t>センテンセイ</t>
    </rPh>
    <rPh sb="5" eb="8">
      <t>シンシッカン</t>
    </rPh>
    <rPh sb="9" eb="11">
      <t>ニュウジ</t>
    </rPh>
    <phoneticPr fontId="3"/>
  </si>
  <si>
    <t>　(1)心膜切開/開窓術
　　（術後タンポナーデ例は除く）</t>
    <rPh sb="4" eb="5">
      <t>シン</t>
    </rPh>
    <rPh sb="5" eb="6">
      <t>マク</t>
    </rPh>
    <rPh sb="6" eb="8">
      <t>セッカイ</t>
    </rPh>
    <rPh sb="9" eb="10">
      <t>カイ</t>
    </rPh>
    <rPh sb="10" eb="11">
      <t>マド</t>
    </rPh>
    <rPh sb="11" eb="12">
      <t>ジュツ</t>
    </rPh>
    <phoneticPr fontId="3"/>
  </si>
  <si>
    <t>　(2)下肢静脈瘤手術</t>
    <phoneticPr fontId="3"/>
  </si>
  <si>
    <t>　(3)末梢静脈血管内治療</t>
    <phoneticPr fontId="3"/>
  </si>
  <si>
    <t>　(4)下大静脈フィルター留置術</t>
    <phoneticPr fontId="3"/>
  </si>
  <si>
    <t>　(2)交感神経切除・焼灼術</t>
    <phoneticPr fontId="3"/>
  </si>
  <si>
    <t>　(3)虚血肢大切断術</t>
    <phoneticPr fontId="3"/>
  </si>
  <si>
    <t>　(4)膝窩動脈捕捉症候群筋切離術</t>
    <phoneticPr fontId="3"/>
  </si>
  <si>
    <t>　(5)外膜嚢腫手術</t>
    <phoneticPr fontId="3"/>
  </si>
  <si>
    <t>　(6)動脈グラフト採取術</t>
    <phoneticPr fontId="3"/>
  </si>
  <si>
    <t>　(7)静脈グラフト採取術</t>
    <phoneticPr fontId="3"/>
  </si>
  <si>
    <t>　(8)IABP,PCPS,ECMO外科的挿入又は抜去</t>
    <phoneticPr fontId="3"/>
  </si>
  <si>
    <t>　(4)TAVR(TAVI)(開胸を伴わない)</t>
    <phoneticPr fontId="3"/>
  </si>
  <si>
    <t>　(8)分枝再建を伴うステントグラフト内挿術</t>
    <phoneticPr fontId="3"/>
  </si>
  <si>
    <t>　(1)体－肺動脈短絡術(乳児)</t>
  </si>
  <si>
    <t>　(2)CoA手術(乳児)</t>
  </si>
  <si>
    <t>　(3)VSD（膜様部／筋性部単独型）閉鎖術(乳児)</t>
  </si>
  <si>
    <t>　(4)PAPVR修復術(乳児)</t>
  </si>
  <si>
    <t>　(5)AVSD（partial）手術(乳児)</t>
  </si>
  <si>
    <t>　(6)バルサルバ洞動脈瘤手術(乳児)</t>
  </si>
  <si>
    <t>　(7)DCRV手術(乳児)</t>
  </si>
  <si>
    <t>　(8)右室流出路形成術(乳児)</t>
  </si>
  <si>
    <t>　(9)大動脈弁切開術(乳児)</t>
  </si>
  <si>
    <t>　(10)冠状動脈瘻手術(乳児)</t>
  </si>
  <si>
    <t>　(11)両方向性Glenn手術(乳児)</t>
  </si>
  <si>
    <t>　(6)肺動脈絞扼術（左右両側肺動脈）(乳児)</t>
    <phoneticPr fontId="3"/>
  </si>
  <si>
    <t>　(5)肺動脈絞扼術（主肺動脈）(乳児)</t>
    <phoneticPr fontId="3"/>
  </si>
  <si>
    <t>　(1)PDA手術(乳児)</t>
    <phoneticPr fontId="3"/>
  </si>
  <si>
    <t>　(2)ASD閉鎖術(乳児)</t>
    <phoneticPr fontId="3"/>
  </si>
  <si>
    <t>　(3)VSD(肺動脈弁下単独型)閉鎖術(乳児)</t>
    <phoneticPr fontId="3"/>
  </si>
  <si>
    <t>　(4)肺動脈弁切開術(乳児)</t>
    <phoneticPr fontId="3"/>
  </si>
  <si>
    <t>件数
(総数)</t>
    <rPh sb="0" eb="2">
      <t>ケンスウ</t>
    </rPh>
    <rPh sb="4" eb="6">
      <t>ソウスウ</t>
    </rPh>
    <phoneticPr fontId="3"/>
  </si>
  <si>
    <t>内16歳
未満</t>
    <rPh sb="0" eb="1">
      <t>ウチ</t>
    </rPh>
    <rPh sb="3" eb="4">
      <t>サイ</t>
    </rPh>
    <rPh sb="5" eb="7">
      <t>ミマン</t>
    </rPh>
    <phoneticPr fontId="3"/>
  </si>
  <si>
    <t>専門医更新・様式３</t>
    <rPh sb="0" eb="3">
      <t>センモンイ</t>
    </rPh>
    <rPh sb="3" eb="5">
      <t>コウシン</t>
    </rPh>
    <rPh sb="6" eb="8">
      <t>ヨウシキ</t>
    </rPh>
    <phoneticPr fontId="4"/>
  </si>
  <si>
    <t>専門医更新・様式２</t>
    <rPh sb="0" eb="3">
      <t>センモンイ</t>
    </rPh>
    <rPh sb="3" eb="5">
      <t>コウシン</t>
    </rPh>
    <phoneticPr fontId="4"/>
  </si>
  <si>
    <t>3学会構成 心臓血管外科専門医認定機構</t>
    <rPh sb="1" eb="3">
      <t>ガッカイ</t>
    </rPh>
    <rPh sb="3" eb="5">
      <t>コウセイ</t>
    </rPh>
    <rPh sb="6" eb="8">
      <t>シンゾウ</t>
    </rPh>
    <rPh sb="8" eb="10">
      <t>ケッカン</t>
    </rPh>
    <rPh sb="10" eb="12">
      <t>ゲカ</t>
    </rPh>
    <rPh sb="12" eb="15">
      <t>センモンイ</t>
    </rPh>
    <rPh sb="15" eb="17">
      <t>ニンテイ</t>
    </rPh>
    <rPh sb="17" eb="19">
      <t>キコウ</t>
    </rPh>
    <phoneticPr fontId="4"/>
  </si>
  <si>
    <t>専門医更新・様式４－１</t>
    <rPh sb="0" eb="3">
      <t>センモンイ</t>
    </rPh>
    <rPh sb="3" eb="5">
      <t>コウシン</t>
    </rPh>
    <phoneticPr fontId="4"/>
  </si>
  <si>
    <t>専門医更新・様式４－５</t>
    <rPh sb="0" eb="3">
      <t>センモンイ</t>
    </rPh>
    <rPh sb="3" eb="5">
      <t>コウシン</t>
    </rPh>
    <phoneticPr fontId="4"/>
  </si>
  <si>
    <t>専門医更新・様式４－４</t>
    <rPh sb="0" eb="3">
      <t>センモンイ</t>
    </rPh>
    <rPh sb="3" eb="5">
      <t>コウシン</t>
    </rPh>
    <phoneticPr fontId="4"/>
  </si>
  <si>
    <t>専門医更新・様式４－３</t>
    <rPh sb="0" eb="3">
      <t>センモンイ</t>
    </rPh>
    <rPh sb="3" eb="5">
      <t>コウシン</t>
    </rPh>
    <phoneticPr fontId="4"/>
  </si>
  <si>
    <t>専門医更新・様式４－２</t>
    <rPh sb="0" eb="3">
      <t>センモンイ</t>
    </rPh>
    <rPh sb="3" eb="5">
      <t>コウシン</t>
    </rPh>
    <phoneticPr fontId="4"/>
  </si>
  <si>
    <t>合　　計</t>
    <rPh sb="0" eb="1">
      <t>ゴウ</t>
    </rPh>
    <rPh sb="3" eb="4">
      <t>ケイ</t>
    </rPh>
    <phoneticPr fontId="3"/>
  </si>
  <si>
    <t>＊合計欄にはそれぞれ小児症例による係数が含まれています</t>
    <rPh sb="1" eb="3">
      <t>ゴウケイ</t>
    </rPh>
    <rPh sb="3" eb="4">
      <t>ラン</t>
    </rPh>
    <rPh sb="10" eb="12">
      <t>ショウニ</t>
    </rPh>
    <rPh sb="12" eb="14">
      <t>ショウレイ</t>
    </rPh>
    <rPh sb="17" eb="19">
      <t>ケイスウ</t>
    </rPh>
    <rPh sb="20" eb="21">
      <t>フク</t>
    </rPh>
    <phoneticPr fontId="3"/>
  </si>
  <si>
    <t>先天性心疾患の扱い</t>
    <rPh sb="0" eb="3">
      <t>センテンセイ</t>
    </rPh>
    <rPh sb="3" eb="6">
      <t>シンシッカン</t>
    </rPh>
    <rPh sb="7" eb="8">
      <t>アツカ</t>
    </rPh>
    <phoneticPr fontId="3"/>
  </si>
  <si>
    <t>(2)</t>
  </si>
  <si>
    <t>(3)</t>
  </si>
  <si>
    <r>
      <t>乳児（</t>
    </r>
    <r>
      <rPr>
        <sz val="10"/>
        <color rgb="FFFF0000"/>
        <rFont val="ＭＳ 明朝"/>
        <family val="1"/>
        <charset val="128"/>
      </rPr>
      <t>1歳未満</t>
    </r>
    <r>
      <rPr>
        <sz val="10"/>
        <rFont val="ＭＳ 明朝"/>
        <family val="1"/>
        <charset val="128"/>
      </rPr>
      <t>）手術は、難易度を一つ上げることができる。</t>
    </r>
    <rPh sb="0" eb="2">
      <t>ニュウジ</t>
    </rPh>
    <rPh sb="4" eb="5">
      <t>サイ</t>
    </rPh>
    <rPh sb="5" eb="7">
      <t>ミマン</t>
    </rPh>
    <rPh sb="8" eb="10">
      <t>シュジュツ</t>
    </rPh>
    <rPh sb="12" eb="15">
      <t>ナンイド</t>
    </rPh>
    <rPh sb="16" eb="17">
      <t>ヒト</t>
    </rPh>
    <rPh sb="18" eb="19">
      <t>ア</t>
    </rPh>
    <phoneticPr fontId="3"/>
  </si>
  <si>
    <t>※難易度A→B</t>
  </si>
  <si>
    <t>※難易度B→C</t>
  </si>
  <si>
    <r>
      <t xml:space="preserve">　専 門 医 更 新 申 請 書 </t>
    </r>
    <r>
      <rPr>
        <b/>
        <sz val="12"/>
        <color indexed="8"/>
        <rFont val="ＭＳ 明朝"/>
        <family val="1"/>
        <charset val="128"/>
      </rPr>
      <t>（</t>
    </r>
    <r>
      <rPr>
        <b/>
        <sz val="8"/>
        <color indexed="8"/>
        <rFont val="ＭＳ 明朝"/>
        <family val="1"/>
        <charset val="128"/>
      </rPr>
      <t xml:space="preserve"> </t>
    </r>
    <r>
      <rPr>
        <b/>
        <sz val="12"/>
        <color indexed="8"/>
        <rFont val="ＭＳ 明朝"/>
        <family val="1"/>
        <charset val="128"/>
      </rPr>
      <t>更</t>
    </r>
    <r>
      <rPr>
        <b/>
        <sz val="8"/>
        <color indexed="8"/>
        <rFont val="ＭＳ 明朝"/>
        <family val="1"/>
        <charset val="128"/>
      </rPr>
      <t xml:space="preserve"> </t>
    </r>
    <r>
      <rPr>
        <b/>
        <sz val="12"/>
        <color indexed="8"/>
        <rFont val="ＭＳ 明朝"/>
        <family val="1"/>
        <charset val="128"/>
      </rPr>
      <t>新</t>
    </r>
    <r>
      <rPr>
        <b/>
        <sz val="8"/>
        <color indexed="8"/>
        <rFont val="ＭＳ 明朝"/>
        <family val="1"/>
        <charset val="128"/>
      </rPr>
      <t xml:space="preserve"> </t>
    </r>
    <r>
      <rPr>
        <b/>
        <sz val="12"/>
        <color indexed="8"/>
        <rFont val="ＭＳ 明朝"/>
        <family val="1"/>
        <charset val="128"/>
      </rPr>
      <t>１</t>
    </r>
    <r>
      <rPr>
        <b/>
        <sz val="8"/>
        <color indexed="8"/>
        <rFont val="ＭＳ 明朝"/>
        <family val="1"/>
        <charset val="128"/>
      </rPr>
      <t xml:space="preserve"> </t>
    </r>
    <r>
      <rPr>
        <b/>
        <sz val="12"/>
        <color indexed="8"/>
        <rFont val="ＭＳ 明朝"/>
        <family val="1"/>
        <charset val="128"/>
      </rPr>
      <t>回</t>
    </r>
    <r>
      <rPr>
        <b/>
        <sz val="8"/>
        <color indexed="8"/>
        <rFont val="ＭＳ 明朝"/>
        <family val="1"/>
        <charset val="128"/>
      </rPr>
      <t xml:space="preserve"> </t>
    </r>
    <r>
      <rPr>
        <b/>
        <sz val="12"/>
        <color indexed="8"/>
        <rFont val="ＭＳ 明朝"/>
        <family val="1"/>
        <charset val="128"/>
      </rPr>
      <t>目</t>
    </r>
    <r>
      <rPr>
        <b/>
        <sz val="8"/>
        <color indexed="8"/>
        <rFont val="ＭＳ 明朝"/>
        <family val="1"/>
        <charset val="128"/>
      </rPr>
      <t xml:space="preserve"> </t>
    </r>
    <r>
      <rPr>
        <b/>
        <sz val="12"/>
        <color indexed="8"/>
        <rFont val="ＭＳ 明朝"/>
        <family val="1"/>
        <charset val="128"/>
      </rPr>
      <t>）</t>
    </r>
    <rPh sb="1" eb="2">
      <t>セン</t>
    </rPh>
    <rPh sb="3" eb="4">
      <t>モン</t>
    </rPh>
    <rPh sb="5" eb="6">
      <t>イ</t>
    </rPh>
    <rPh sb="7" eb="8">
      <t>サラ</t>
    </rPh>
    <rPh sb="9" eb="10">
      <t>シン</t>
    </rPh>
    <rPh sb="11" eb="12">
      <t>サル</t>
    </rPh>
    <rPh sb="13" eb="14">
      <t>ショウ</t>
    </rPh>
    <rPh sb="15" eb="16">
      <t>ショ</t>
    </rPh>
    <phoneticPr fontId="3"/>
  </si>
  <si>
    <r>
      <t xml:space="preserve">　履　歴　書 </t>
    </r>
    <r>
      <rPr>
        <b/>
        <sz val="14"/>
        <color indexed="8"/>
        <rFont val="ＭＳ 明朝"/>
        <family val="1"/>
        <charset val="128"/>
      </rPr>
      <t xml:space="preserve"> （</t>
    </r>
    <r>
      <rPr>
        <b/>
        <sz val="10"/>
        <color indexed="8"/>
        <rFont val="ＭＳ 明朝"/>
        <family val="1"/>
        <charset val="128"/>
      </rPr>
      <t xml:space="preserve"> </t>
    </r>
    <r>
      <rPr>
        <b/>
        <sz val="14"/>
        <color indexed="8"/>
        <rFont val="ＭＳ 明朝"/>
        <family val="1"/>
        <charset val="128"/>
      </rPr>
      <t>更</t>
    </r>
    <r>
      <rPr>
        <b/>
        <sz val="10"/>
        <color indexed="8"/>
        <rFont val="ＭＳ 明朝"/>
        <family val="1"/>
        <charset val="128"/>
      </rPr>
      <t xml:space="preserve"> </t>
    </r>
    <r>
      <rPr>
        <b/>
        <sz val="14"/>
        <color indexed="8"/>
        <rFont val="ＭＳ 明朝"/>
        <family val="1"/>
        <charset val="128"/>
      </rPr>
      <t>新</t>
    </r>
    <r>
      <rPr>
        <b/>
        <sz val="10"/>
        <color indexed="8"/>
        <rFont val="ＭＳ 明朝"/>
        <family val="1"/>
        <charset val="128"/>
      </rPr>
      <t xml:space="preserve"> </t>
    </r>
    <r>
      <rPr>
        <b/>
        <sz val="14"/>
        <color indexed="8"/>
        <rFont val="ＭＳ 明朝"/>
        <family val="1"/>
        <charset val="128"/>
      </rPr>
      <t>１</t>
    </r>
    <r>
      <rPr>
        <b/>
        <sz val="10"/>
        <color indexed="8"/>
        <rFont val="ＭＳ 明朝"/>
        <family val="1"/>
        <charset val="128"/>
      </rPr>
      <t xml:space="preserve"> </t>
    </r>
    <r>
      <rPr>
        <b/>
        <sz val="14"/>
        <color indexed="8"/>
        <rFont val="ＭＳ 明朝"/>
        <family val="1"/>
        <charset val="128"/>
      </rPr>
      <t>回</t>
    </r>
    <r>
      <rPr>
        <b/>
        <sz val="10"/>
        <color indexed="8"/>
        <rFont val="ＭＳ 明朝"/>
        <family val="1"/>
        <charset val="128"/>
      </rPr>
      <t xml:space="preserve"> </t>
    </r>
    <r>
      <rPr>
        <b/>
        <sz val="14"/>
        <color indexed="8"/>
        <rFont val="ＭＳ 明朝"/>
        <family val="1"/>
        <charset val="128"/>
      </rPr>
      <t>目</t>
    </r>
    <r>
      <rPr>
        <b/>
        <sz val="10"/>
        <color indexed="8"/>
        <rFont val="ＭＳ 明朝"/>
        <family val="1"/>
        <charset val="128"/>
      </rPr>
      <t xml:space="preserve"> </t>
    </r>
    <r>
      <rPr>
        <b/>
        <sz val="14"/>
        <color indexed="8"/>
        <rFont val="ＭＳ 明朝"/>
        <family val="1"/>
        <charset val="128"/>
      </rPr>
      <t>）</t>
    </r>
    <rPh sb="1" eb="2">
      <t>クツ</t>
    </rPh>
    <rPh sb="3" eb="4">
      <t>レキ</t>
    </rPh>
    <rPh sb="5" eb="6">
      <t>ショ</t>
    </rPh>
    <phoneticPr fontId="4"/>
  </si>
  <si>
    <r>
      <t xml:space="preserve"> 心臓血管外科に関する学術業績 </t>
    </r>
    <r>
      <rPr>
        <b/>
        <sz val="14"/>
        <color indexed="8"/>
        <rFont val="ＭＳ 明朝"/>
        <family val="1"/>
        <charset val="128"/>
      </rPr>
      <t>（</t>
    </r>
    <r>
      <rPr>
        <b/>
        <sz val="8"/>
        <color indexed="8"/>
        <rFont val="ＭＳ 明朝"/>
        <family val="1"/>
        <charset val="128"/>
      </rPr>
      <t xml:space="preserve"> </t>
    </r>
    <r>
      <rPr>
        <b/>
        <sz val="14"/>
        <color indexed="8"/>
        <rFont val="ＭＳ 明朝"/>
        <family val="1"/>
        <charset val="128"/>
      </rPr>
      <t>更新１回目</t>
    </r>
    <r>
      <rPr>
        <b/>
        <sz val="8"/>
        <color indexed="8"/>
        <rFont val="ＭＳ 明朝"/>
        <family val="1"/>
        <charset val="128"/>
      </rPr>
      <t xml:space="preserve"> </t>
    </r>
    <r>
      <rPr>
        <b/>
        <sz val="14"/>
        <color indexed="8"/>
        <rFont val="ＭＳ 明朝"/>
        <family val="1"/>
        <charset val="128"/>
      </rPr>
      <t>）</t>
    </r>
    <rPh sb="1" eb="3">
      <t>シンゾウ</t>
    </rPh>
    <rPh sb="3" eb="5">
      <t>ケッカン</t>
    </rPh>
    <rPh sb="5" eb="7">
      <t>ゲカ</t>
    </rPh>
    <rPh sb="8" eb="9">
      <t>カン</t>
    </rPh>
    <rPh sb="11" eb="13">
      <t>ガクジュツ</t>
    </rPh>
    <rPh sb="13" eb="15">
      <t>ギョウセキ</t>
    </rPh>
    <phoneticPr fontId="3"/>
  </si>
  <si>
    <r>
      <t xml:space="preserve"> 手 術 経 験 表</t>
    </r>
    <r>
      <rPr>
        <b/>
        <sz val="16"/>
        <color indexed="8"/>
        <rFont val="ＭＳ Ｐ明朝"/>
        <family val="1"/>
        <charset val="128"/>
      </rPr>
      <t xml:space="preserve">   （</t>
    </r>
    <r>
      <rPr>
        <b/>
        <sz val="14"/>
        <color indexed="8"/>
        <rFont val="ＭＳ Ｐ明朝"/>
        <family val="1"/>
        <charset val="128"/>
      </rPr>
      <t xml:space="preserve"> </t>
    </r>
    <r>
      <rPr>
        <b/>
        <sz val="16"/>
        <color indexed="8"/>
        <rFont val="ＭＳ Ｐ明朝"/>
        <family val="1"/>
        <charset val="128"/>
      </rPr>
      <t>更</t>
    </r>
    <r>
      <rPr>
        <b/>
        <sz val="14"/>
        <color indexed="8"/>
        <rFont val="ＭＳ Ｐ明朝"/>
        <family val="1"/>
        <charset val="128"/>
      </rPr>
      <t xml:space="preserve"> </t>
    </r>
    <r>
      <rPr>
        <b/>
        <sz val="16"/>
        <color indexed="8"/>
        <rFont val="ＭＳ Ｐ明朝"/>
        <family val="1"/>
        <charset val="128"/>
      </rPr>
      <t>新</t>
    </r>
    <r>
      <rPr>
        <b/>
        <sz val="14"/>
        <color indexed="8"/>
        <rFont val="ＭＳ Ｐ明朝"/>
        <family val="1"/>
        <charset val="128"/>
      </rPr>
      <t xml:space="preserve"> </t>
    </r>
    <r>
      <rPr>
        <b/>
        <sz val="16"/>
        <color indexed="8"/>
        <rFont val="ＭＳ Ｐ明朝"/>
        <family val="1"/>
        <charset val="128"/>
      </rPr>
      <t>１</t>
    </r>
    <r>
      <rPr>
        <b/>
        <sz val="14"/>
        <color indexed="8"/>
        <rFont val="ＭＳ Ｐ明朝"/>
        <family val="1"/>
        <charset val="128"/>
      </rPr>
      <t xml:space="preserve"> </t>
    </r>
    <r>
      <rPr>
        <b/>
        <sz val="16"/>
        <color indexed="8"/>
        <rFont val="ＭＳ Ｐ明朝"/>
        <family val="1"/>
        <charset val="128"/>
      </rPr>
      <t>回</t>
    </r>
    <r>
      <rPr>
        <b/>
        <sz val="14"/>
        <color indexed="8"/>
        <rFont val="ＭＳ Ｐ明朝"/>
        <family val="1"/>
        <charset val="128"/>
      </rPr>
      <t xml:space="preserve"> </t>
    </r>
    <r>
      <rPr>
        <b/>
        <sz val="16"/>
        <color indexed="8"/>
        <rFont val="ＭＳ Ｐ明朝"/>
        <family val="1"/>
        <charset val="128"/>
      </rPr>
      <t>目</t>
    </r>
    <r>
      <rPr>
        <b/>
        <sz val="14"/>
        <color indexed="8"/>
        <rFont val="ＭＳ Ｐ明朝"/>
        <family val="1"/>
        <charset val="128"/>
      </rPr>
      <t xml:space="preserve"> </t>
    </r>
    <r>
      <rPr>
        <b/>
        <sz val="16"/>
        <color indexed="8"/>
        <rFont val="ＭＳ Ｐ明朝"/>
        <family val="1"/>
        <charset val="128"/>
      </rPr>
      <t>）</t>
    </r>
    <rPh sb="1" eb="4">
      <t>シュジュツ</t>
    </rPh>
    <rPh sb="5" eb="10">
      <t>ケイケンヒョウ</t>
    </rPh>
    <phoneticPr fontId="4"/>
  </si>
  <si>
    <r>
      <t xml:space="preserve"> 臨床修練実績表　難易度(A)用</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</si>
  <si>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(1)</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</si>
  <si>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(2)</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</si>
  <si>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難易度(C)用 (1)</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</si>
  <si>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難易度(C)用 (2)</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</si>
  <si>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t>A-5 &amp; A-6 疾患の扱い</t>
    <rPh sb="10" eb="12">
      <t>シッカン</t>
    </rPh>
    <rPh sb="13" eb="14">
      <t>アツカ</t>
    </rPh>
    <phoneticPr fontId="3"/>
  </si>
  <si>
    <t xml:space="preserve"> NEW</t>
    <phoneticPr fontId="3"/>
  </si>
  <si>
    <t>&gt;&gt;症例件数カウント条件について</t>
    <phoneticPr fontId="3"/>
  </si>
  <si>
    <t>(1)</t>
    <phoneticPr fontId="3"/>
  </si>
  <si>
    <t>(2)</t>
    <phoneticPr fontId="3"/>
  </si>
  <si>
    <t>うち先天性
(小児)心疾患</t>
    <rPh sb="2" eb="4">
      <t>センテン</t>
    </rPh>
    <rPh sb="4" eb="5">
      <t>セイ</t>
    </rPh>
    <rPh sb="7" eb="9">
      <t>ショウニ</t>
    </rPh>
    <rPh sb="10" eb="13">
      <t>シンシッカン</t>
    </rPh>
    <phoneticPr fontId="8"/>
  </si>
  <si>
    <r>
      <t xml:space="preserve"> 手術経験実績：総点数表 </t>
    </r>
    <r>
      <rPr>
        <b/>
        <sz val="14"/>
        <color indexed="8"/>
        <rFont val="ＭＳ 明朝"/>
        <family val="1"/>
        <charset val="128"/>
      </rPr>
      <t>（</t>
    </r>
    <r>
      <rPr>
        <b/>
        <sz val="6"/>
        <color indexed="8"/>
        <rFont val="ＭＳ 明朝"/>
        <family val="1"/>
        <charset val="128"/>
      </rPr>
      <t xml:space="preserve"> </t>
    </r>
    <r>
      <rPr>
        <b/>
        <sz val="14"/>
        <color indexed="8"/>
        <rFont val="ＭＳ 明朝"/>
        <family val="1"/>
        <charset val="128"/>
      </rPr>
      <t>更</t>
    </r>
    <r>
      <rPr>
        <b/>
        <sz val="6"/>
        <color indexed="8"/>
        <rFont val="ＭＳ 明朝"/>
        <family val="1"/>
        <charset val="128"/>
      </rPr>
      <t xml:space="preserve"> </t>
    </r>
    <r>
      <rPr>
        <b/>
        <sz val="14"/>
        <color indexed="8"/>
        <rFont val="ＭＳ 明朝"/>
        <family val="1"/>
        <charset val="128"/>
      </rPr>
      <t>新</t>
    </r>
    <r>
      <rPr>
        <b/>
        <sz val="6"/>
        <color indexed="8"/>
        <rFont val="ＭＳ 明朝"/>
        <family val="1"/>
        <charset val="128"/>
      </rPr>
      <t xml:space="preserve"> </t>
    </r>
    <r>
      <rPr>
        <b/>
        <sz val="14"/>
        <color indexed="8"/>
        <rFont val="ＭＳ 明朝"/>
        <family val="1"/>
        <charset val="128"/>
      </rPr>
      <t>１</t>
    </r>
    <r>
      <rPr>
        <b/>
        <sz val="6"/>
        <color indexed="8"/>
        <rFont val="ＭＳ 明朝"/>
        <family val="1"/>
        <charset val="128"/>
      </rPr>
      <t xml:space="preserve"> </t>
    </r>
    <r>
      <rPr>
        <b/>
        <sz val="14"/>
        <color indexed="8"/>
        <rFont val="ＭＳ 明朝"/>
        <family val="1"/>
        <charset val="128"/>
      </rPr>
      <t>回</t>
    </r>
    <r>
      <rPr>
        <b/>
        <sz val="6"/>
        <color indexed="8"/>
        <rFont val="ＭＳ 明朝"/>
        <family val="1"/>
        <charset val="128"/>
      </rPr>
      <t xml:space="preserve"> </t>
    </r>
    <r>
      <rPr>
        <b/>
        <sz val="14"/>
        <color indexed="8"/>
        <rFont val="ＭＳ 明朝"/>
        <family val="1"/>
        <charset val="128"/>
      </rPr>
      <t>目</t>
    </r>
    <r>
      <rPr>
        <b/>
        <sz val="6"/>
        <color indexed="8"/>
        <rFont val="ＭＳ 明朝"/>
        <family val="1"/>
        <charset val="128"/>
      </rPr>
      <t xml:space="preserve"> </t>
    </r>
    <r>
      <rPr>
        <b/>
        <sz val="14"/>
        <color indexed="8"/>
        <rFont val="ＭＳ 明朝"/>
        <family val="1"/>
        <charset val="128"/>
      </rPr>
      <t>）</t>
    </r>
    <rPh sb="1" eb="3">
      <t>シュジュツ</t>
    </rPh>
    <rPh sb="3" eb="5">
      <t>ケイケン</t>
    </rPh>
    <rPh sb="5" eb="7">
      <t>ジッセキ</t>
    </rPh>
    <rPh sb="8" eb="10">
      <t>ソウテン</t>
    </rPh>
    <rPh sb="10" eb="12">
      <t>スウヒョウ</t>
    </rPh>
    <phoneticPr fontId="4"/>
  </si>
  <si>
    <t>外科専門医 有効期限年月日</t>
    <rPh sb="0" eb="2">
      <t>ゲカ</t>
    </rPh>
    <rPh sb="2" eb="5">
      <t>センモンイ</t>
    </rPh>
    <rPh sb="6" eb="8">
      <t>ユウコウ</t>
    </rPh>
    <rPh sb="8" eb="10">
      <t>キゲン</t>
    </rPh>
    <rPh sb="10" eb="13">
      <t>ネンガッピ</t>
    </rPh>
    <phoneticPr fontId="3"/>
  </si>
  <si>
    <t>専門医更新・様式４－６</t>
    <rPh sb="0" eb="3">
      <t>センモンイ</t>
    </rPh>
    <rPh sb="3" eb="5">
      <t>コウシン</t>
    </rPh>
    <phoneticPr fontId="4"/>
  </si>
  <si>
    <t>専門医更新・様式４－７</t>
    <rPh sb="0" eb="3">
      <t>センモンイ</t>
    </rPh>
    <rPh sb="3" eb="5">
      <t>コウシン</t>
    </rPh>
    <phoneticPr fontId="4"/>
  </si>
  <si>
    <t>１．論文：</t>
    <rPh sb="2" eb="4">
      <t>ロンブン</t>
    </rPh>
    <phoneticPr fontId="3"/>
  </si>
  <si>
    <t>⑧　添付の手術記録は、右肩または左肩に番号を振り、この表のNo.欄と一致させること。</t>
    <rPh sb="2" eb="4">
      <t>テンプ</t>
    </rPh>
    <rPh sb="5" eb="7">
      <t>シュジュツ</t>
    </rPh>
    <rPh sb="7" eb="9">
      <t>キロク</t>
    </rPh>
    <rPh sb="11" eb="13">
      <t>ミギカタ</t>
    </rPh>
    <rPh sb="16" eb="18">
      <t>ヒダリカタ</t>
    </rPh>
    <rPh sb="19" eb="21">
      <t>バンゴウ</t>
    </rPh>
    <rPh sb="22" eb="23">
      <t>フ</t>
    </rPh>
    <rPh sb="27" eb="28">
      <t>ヒョウ</t>
    </rPh>
    <rPh sb="32" eb="33">
      <t>ラン</t>
    </rPh>
    <rPh sb="34" eb="36">
      <t>イッチ</t>
    </rPh>
    <phoneticPr fontId="3"/>
  </si>
  <si>
    <t>乳児</t>
    <rPh sb="0" eb="2">
      <t>ニュウジ</t>
    </rPh>
    <phoneticPr fontId="3"/>
  </si>
  <si>
    <t>　　記載して下さい。</t>
    <rPh sb="2" eb="4">
      <t>キサイ</t>
    </rPh>
    <rPh sb="6" eb="7">
      <t>クダ</t>
    </rPh>
    <phoneticPr fontId="3"/>
  </si>
  <si>
    <t>④　なお、手術の内容は手術術式難易度（A）（B）（C）にあげられているものとします。難易度別カテゴリーNo.は、A-1, C-1のように</t>
    <rPh sb="0" eb="1">
      <t>４</t>
    </rPh>
    <rPh sb="5" eb="7">
      <t>シュジュツ</t>
    </rPh>
    <rPh sb="8" eb="10">
      <t>ナイヨウ</t>
    </rPh>
    <rPh sb="11" eb="13">
      <t>シュジュツ</t>
    </rPh>
    <rPh sb="13" eb="15">
      <t>ジュツシキ</t>
    </rPh>
    <rPh sb="15" eb="18">
      <t>ナンイド</t>
    </rPh>
    <rPh sb="42" eb="45">
      <t>ナンイド</t>
    </rPh>
    <rPh sb="45" eb="46">
      <t>ベツ</t>
    </rPh>
    <phoneticPr fontId="3"/>
  </si>
  <si>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8"/>
  </si>
  <si>
    <t>２．学会：</t>
    <rPh sb="2" eb="4">
      <t>ガッカイ</t>
    </rPh>
    <phoneticPr fontId="3"/>
  </si>
  <si>
    <t>４．医療安全講習会：</t>
    <rPh sb="2" eb="4">
      <t>イリョウ</t>
    </rPh>
    <rPh sb="4" eb="6">
      <t>アンゼン</t>
    </rPh>
    <rPh sb="6" eb="9">
      <t>コウシュウカイ</t>
    </rPh>
    <phoneticPr fontId="3"/>
  </si>
  <si>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3"/>
  </si>
  <si>
    <t>３．学会卒後教育セミナー・Postgraduate Course等への参加：</t>
    <rPh sb="2" eb="4">
      <t>ガッカイ</t>
    </rPh>
    <rPh sb="4" eb="5">
      <t>ソツ</t>
    </rPh>
    <rPh sb="5" eb="6">
      <t>ゴ</t>
    </rPh>
    <rPh sb="6" eb="8">
      <t>キョウイク</t>
    </rPh>
    <rPh sb="32" eb="33">
      <t>トウ</t>
    </rPh>
    <rPh sb="35" eb="37">
      <t>サンカ</t>
    </rPh>
    <phoneticPr fontId="3"/>
  </si>
  <si>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3"/>
  </si>
  <si>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3"/>
  </si>
  <si>
    <t>術者とは・・・手術名に示された手術の主要な部分を実際に行った者。</t>
    <rPh sb="0" eb="1">
      <t>ジュツ</t>
    </rPh>
    <rPh sb="1" eb="2">
      <t>シャ</t>
    </rPh>
    <rPh sb="7" eb="9">
      <t>シュジュツ</t>
    </rPh>
    <rPh sb="9" eb="10">
      <t>メイ</t>
    </rPh>
    <rPh sb="11" eb="12">
      <t>シメ</t>
    </rPh>
    <rPh sb="15" eb="17">
      <t>シュジュツ</t>
    </rPh>
    <rPh sb="18" eb="20">
      <t>シュヨウ</t>
    </rPh>
    <rPh sb="21" eb="23">
      <t>ブブン</t>
    </rPh>
    <rPh sb="24" eb="26">
      <t>ジッサイ</t>
    </rPh>
    <rPh sb="27" eb="28">
      <t>オコナ</t>
    </rPh>
    <rPh sb="30" eb="31">
      <t>モノ</t>
    </rPh>
    <phoneticPr fontId="3"/>
  </si>
  <si>
    <t>「弁膜症」「虚血性心疾患」「その他の心疾患術式」「大動脈手術」で、</t>
    <phoneticPr fontId="3"/>
  </si>
  <si>
    <t>初回更新者要件：各手術最大5例までカウント可能</t>
    <rPh sb="0" eb="2">
      <t>ショカイ</t>
    </rPh>
    <rPh sb="2" eb="4">
      <t>コウシン</t>
    </rPh>
    <rPh sb="4" eb="5">
      <t>シャ</t>
    </rPh>
    <rPh sb="5" eb="7">
      <t>ヨウケン</t>
    </rPh>
    <rPh sb="8" eb="9">
      <t>カク</t>
    </rPh>
    <rPh sb="9" eb="11">
      <t>シュジュツ</t>
    </rPh>
    <rPh sb="11" eb="13">
      <t>サイダイ</t>
    </rPh>
    <rPh sb="14" eb="15">
      <t>レイ</t>
    </rPh>
    <rPh sb="21" eb="23">
      <t>カノウ</t>
    </rPh>
    <phoneticPr fontId="3"/>
  </si>
  <si>
    <t>２回目以降要件：各手術は、症例数×0.1でカウントし、例数制限はない</t>
    <rPh sb="1" eb="3">
      <t>カイメ</t>
    </rPh>
    <rPh sb="3" eb="5">
      <t>イコウ</t>
    </rPh>
    <rPh sb="5" eb="7">
      <t>ヨウケン</t>
    </rPh>
    <rPh sb="8" eb="9">
      <t>カク</t>
    </rPh>
    <rPh sb="9" eb="11">
      <t>シュジュツ</t>
    </rPh>
    <rPh sb="13" eb="15">
      <t>ショウレイ</t>
    </rPh>
    <rPh sb="15" eb="16">
      <t>スウ</t>
    </rPh>
    <rPh sb="27" eb="28">
      <t>レイ</t>
    </rPh>
    <rPh sb="28" eb="29">
      <t>スウ</t>
    </rPh>
    <rPh sb="29" eb="31">
      <t>セイゲン</t>
    </rPh>
    <phoneticPr fontId="3"/>
  </si>
  <si>
    <t>「先天性心疾患」の手術を行った場合、1.4の係数をかけることができる。</t>
    <rPh sb="1" eb="4">
      <t>センテンセイ</t>
    </rPh>
    <rPh sb="4" eb="7">
      <t>シンシッカン</t>
    </rPh>
    <rPh sb="9" eb="11">
      <t>シュジュツ</t>
    </rPh>
    <rPh sb="12" eb="13">
      <t>オコナ</t>
    </rPh>
    <rPh sb="15" eb="17">
      <t>バアイ</t>
    </rPh>
    <rPh sb="22" eb="24">
      <t>ケイスウ</t>
    </rPh>
    <phoneticPr fontId="3"/>
  </si>
  <si>
    <r>
      <rPr>
        <sz val="10"/>
        <color rgb="FFFF0000"/>
        <rFont val="ＭＳ 明朝"/>
        <family val="1"/>
        <charset val="128"/>
      </rPr>
      <t>16歳未満に対して</t>
    </r>
    <r>
      <rPr>
        <sz val="10"/>
        <rFont val="ＭＳ 明朝"/>
        <family val="1"/>
        <charset val="128"/>
      </rPr>
      <t>手術を行った場合も、1.4の係数をかけることができる。</t>
    </r>
    <rPh sb="2" eb="3">
      <t>サイ</t>
    </rPh>
    <rPh sb="3" eb="5">
      <t>ミマン</t>
    </rPh>
    <rPh sb="6" eb="7">
      <t>タイ</t>
    </rPh>
    <rPh sb="9" eb="11">
      <t>シュジュツ</t>
    </rPh>
    <rPh sb="12" eb="13">
      <t>オコナ</t>
    </rPh>
    <rPh sb="15" eb="17">
      <t>バアイ</t>
    </rPh>
    <rPh sb="23" eb="25">
      <t>ケイスウ</t>
    </rPh>
    <phoneticPr fontId="3"/>
  </si>
  <si>
    <t>　(3)頸動脈ステント留置術</t>
    <phoneticPr fontId="3"/>
  </si>
  <si>
    <t>　　（末梢吻合が上腕動脈以遠）</t>
    <phoneticPr fontId="3"/>
  </si>
  <si>
    <t>③　A-1から順に、難易度ごとに記録して下さい。</t>
    <rPh sb="0" eb="1">
      <t>３</t>
    </rPh>
    <rPh sb="7" eb="8">
      <t>ジュン</t>
    </rPh>
    <rPh sb="10" eb="13">
      <t>ナンイド</t>
    </rPh>
    <rPh sb="16" eb="18">
      <t>キロク</t>
    </rPh>
    <rPh sb="20" eb="21">
      <t>クダ</t>
    </rPh>
    <phoneticPr fontId="3"/>
  </si>
  <si>
    <t>⑨　乳児手術あるいは16歳未満の患者に対して行った手術に該当する場合は、それぞれの欄に「○」を記入すること。</t>
    <rPh sb="2" eb="4">
      <t>ニュウジ</t>
    </rPh>
    <rPh sb="4" eb="6">
      <t>シュジュツ</t>
    </rPh>
    <rPh sb="12" eb="13">
      <t>サイ</t>
    </rPh>
    <rPh sb="13" eb="15">
      <t>ミマン</t>
    </rPh>
    <rPh sb="16" eb="18">
      <t>カンジャ</t>
    </rPh>
    <rPh sb="19" eb="20">
      <t>タイ</t>
    </rPh>
    <rPh sb="22" eb="23">
      <t>オコナ</t>
    </rPh>
    <rPh sb="25" eb="27">
      <t>シュジュツ</t>
    </rPh>
    <rPh sb="28" eb="30">
      <t>ガイトウ</t>
    </rPh>
    <rPh sb="32" eb="34">
      <t>バアイ</t>
    </rPh>
    <rPh sb="41" eb="42">
      <t>ラン</t>
    </rPh>
    <rPh sb="47" eb="49">
      <t>キニュウ</t>
    </rPh>
    <phoneticPr fontId="3"/>
  </si>
  <si>
    <t>　　 その場合の難易度別カテゴリー欄は、繰り上がった難易度（B-1またはC-1）を記入して下さい。</t>
    <rPh sb="5" eb="7">
      <t>バアイ</t>
    </rPh>
    <rPh sb="8" eb="11">
      <t>ナンイド</t>
    </rPh>
    <rPh sb="11" eb="12">
      <t>ベツ</t>
    </rPh>
    <rPh sb="17" eb="18">
      <t>ラン</t>
    </rPh>
    <rPh sb="20" eb="21">
      <t>ク</t>
    </rPh>
    <rPh sb="22" eb="23">
      <t>ア</t>
    </rPh>
    <rPh sb="26" eb="29">
      <t>ナンイド</t>
    </rPh>
    <rPh sb="41" eb="43">
      <t>キニュウ</t>
    </rPh>
    <rPh sb="45" eb="46">
      <t>クダ</t>
    </rPh>
    <phoneticPr fontId="3"/>
  </si>
  <si>
    <t>16歳
未満</t>
    <rPh sb="2" eb="3">
      <t>サイ</t>
    </rPh>
    <rPh sb="4" eb="6">
      <t>ミマン</t>
    </rPh>
    <phoneticPr fontId="3"/>
  </si>
  <si>
    <t>現勤務先</t>
    <rPh sb="0" eb="1">
      <t>ゲン</t>
    </rPh>
    <rPh sb="1" eb="4">
      <t>キンムサキ</t>
    </rPh>
    <phoneticPr fontId="3"/>
  </si>
  <si>
    <t>⑤　シートが不足する場合はコピーして利用すること。31以降の通し番号は申請者自身で入力すること。</t>
    <rPh sb="6" eb="8">
      <t>フソク</t>
    </rPh>
    <rPh sb="10" eb="12">
      <t>バアイ</t>
    </rPh>
    <rPh sb="18" eb="20">
      <t>リヨウ</t>
    </rPh>
    <rPh sb="27" eb="29">
      <t>イコウ</t>
    </rPh>
    <rPh sb="30" eb="31">
      <t>トオ</t>
    </rPh>
    <rPh sb="32" eb="34">
      <t>バンゴウ</t>
    </rPh>
    <rPh sb="35" eb="38">
      <t>シンセイシャ</t>
    </rPh>
    <rPh sb="38" eb="40">
      <t>ジシン</t>
    </rPh>
    <rPh sb="41" eb="43">
      <t>ニュウリョク</t>
    </rPh>
    <phoneticPr fontId="3"/>
  </si>
  <si>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</si>
  <si>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2"/>
  </si>
  <si>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3"/>
  </si>
  <si>
    <t>　(6)破裂性大動脈瘤手術</t>
    <rPh sb="4" eb="6">
      <t>ハレツ</t>
    </rPh>
    <rPh sb="6" eb="7">
      <t>セイ</t>
    </rPh>
    <phoneticPr fontId="4"/>
  </si>
  <si>
    <t>　　（ステントグラフト内挿術含む）</t>
    <rPh sb="14" eb="15">
      <t>フク</t>
    </rPh>
    <phoneticPr fontId="4"/>
  </si>
  <si>
    <t>５．指導医講習会：</t>
    <rPh sb="2" eb="5">
      <t>シドウイ</t>
    </rPh>
    <rPh sb="5" eb="8">
      <t>コウシュウカイ</t>
    </rPh>
    <phoneticPr fontId="3"/>
  </si>
  <si>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3"/>
  </si>
  <si>
    <t>②　術者名あるいは指導的助手名のついた手術記録コピーを添付して下さい。（氏名とIDは消し、年齢と性別は残すこと）</t>
    <rPh sb="0" eb="1">
      <t>２</t>
    </rPh>
    <rPh sb="2" eb="3">
      <t>ジュツシャ</t>
    </rPh>
    <rPh sb="3" eb="4">
      <t>シャ</t>
    </rPh>
    <rPh sb="4" eb="5">
      <t>ナ</t>
    </rPh>
    <rPh sb="9" eb="12">
      <t>シドウテキ</t>
    </rPh>
    <rPh sb="12" eb="14">
      <t>ジョシュ</t>
    </rPh>
    <rPh sb="14" eb="15">
      <t>メイ</t>
    </rPh>
    <rPh sb="19" eb="21">
      <t>シュジュツ</t>
    </rPh>
    <rPh sb="21" eb="23">
      <t>キロク</t>
    </rPh>
    <rPh sb="27" eb="29">
      <t>テンプ</t>
    </rPh>
    <rPh sb="31" eb="32">
      <t>クダ</t>
    </rPh>
    <rPh sb="36" eb="38">
      <t>シメイ</t>
    </rPh>
    <rPh sb="45" eb="47">
      <t>ネンレイ</t>
    </rPh>
    <rPh sb="48" eb="50">
      <t>セイベツ</t>
    </rPh>
    <rPh sb="51" eb="52">
      <t>ノコ</t>
    </rPh>
    <phoneticPr fontId="3"/>
  </si>
  <si>
    <t>猶予については手引きを参照すること</t>
    <rPh sb="0" eb="2">
      <t>ユウヨ</t>
    </rPh>
    <rPh sb="7" eb="9">
      <t>テビ</t>
    </rPh>
    <rPh sb="11" eb="13">
      <t>サンショウ</t>
    </rPh>
    <phoneticPr fontId="3"/>
  </si>
  <si>
    <r>
      <rPr>
        <sz val="9"/>
        <color rgb="FF0000FF"/>
        <rFont val="ＭＳ ゴシック"/>
        <family val="3"/>
        <charset val="128"/>
      </rP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8"/>
  </si>
  <si>
    <t>５年間とは申請日より遡って５年間のことです。(各年の具体的な有効業績期間は手引きを参照のこと）</t>
    <rPh sb="1" eb="3">
      <t>ネンカン</t>
    </rPh>
    <rPh sb="5" eb="7">
      <t>シンセイ</t>
    </rPh>
    <rPh sb="7" eb="8">
      <t>ヒ</t>
    </rPh>
    <rPh sb="10" eb="11">
      <t>サカノボ</t>
    </rPh>
    <rPh sb="14" eb="16">
      <t>ネンカン</t>
    </rPh>
    <rPh sb="23" eb="25">
      <t>カクネン</t>
    </rPh>
    <rPh sb="26" eb="29">
      <t>グタイテキ</t>
    </rPh>
    <rPh sb="30" eb="34">
      <t>ユウコウギョウセキ</t>
    </rPh>
    <rPh sb="34" eb="36">
      <t>キカン</t>
    </rPh>
    <rPh sb="37" eb="39">
      <t>テビ</t>
    </rPh>
    <rPh sb="41" eb="43">
      <t>サンショウ</t>
    </rPh>
    <phoneticPr fontId="3"/>
  </si>
  <si>
    <t xml:space="preserve"> （4)胸部大動脈ステントグラフト内挿術</t>
    <phoneticPr fontId="4"/>
  </si>
  <si>
    <t>　(3)人工心臓装着術</t>
    <phoneticPr fontId="4"/>
  </si>
  <si>
    <t>　(4)心臓移植術</t>
    <phoneticPr fontId="3"/>
  </si>
  <si>
    <t>「NCDデータ利用で全例の業績を提出する場合」は、この様式の提出は不要です。</t>
    <phoneticPr fontId="3"/>
  </si>
  <si>
    <t>　(4)単独左心耳閉鎖術・切除術</t>
    <rPh sb="4" eb="6">
      <t>タンドク</t>
    </rPh>
    <rPh sb="6" eb="7">
      <t>ヒダリ</t>
    </rPh>
    <rPh sb="7" eb="9">
      <t>シンジ</t>
    </rPh>
    <rPh sb="9" eb="11">
      <t>ヘイサ</t>
    </rPh>
    <rPh sb="11" eb="12">
      <t>ジュツ</t>
    </rPh>
    <rPh sb="13" eb="16">
      <t>セツジョジュツ</t>
    </rPh>
    <phoneticPr fontId="3"/>
  </si>
  <si>
    <t>血管内治療</t>
    <phoneticPr fontId="3"/>
  </si>
  <si>
    <t>５．静脈</t>
    <phoneticPr fontId="3"/>
  </si>
  <si>
    <t>７．血管内治療</t>
    <rPh sb="2" eb="5">
      <t>ケッカンナイ</t>
    </rPh>
    <rPh sb="5" eb="7">
      <t>チリョウ</t>
    </rPh>
    <phoneticPr fontId="3"/>
  </si>
  <si>
    <t>８．これに準ずる手術</t>
    <rPh sb="5" eb="6">
      <t>ジュン</t>
    </rPh>
    <rPh sb="8" eb="10">
      <t>シュジュツ</t>
    </rPh>
    <phoneticPr fontId="3"/>
  </si>
  <si>
    <t>　(1)上行大動脈手術</t>
    <rPh sb="4" eb="6">
      <t>ジョウコウ</t>
    </rPh>
    <rPh sb="6" eb="9">
      <t>ダイドウミャク</t>
    </rPh>
    <rPh sb="9" eb="11">
      <t>シュジュツ</t>
    </rPh>
    <phoneticPr fontId="3"/>
  </si>
  <si>
    <t>　(2)下行大動脈手術</t>
    <rPh sb="4" eb="5">
      <t>シタ</t>
    </rPh>
    <rPh sb="5" eb="6">
      <t>ユキ</t>
    </rPh>
    <rPh sb="6" eb="9">
      <t>ダイドウミャク</t>
    </rPh>
    <rPh sb="9" eb="11">
      <t>シュジュツ</t>
    </rPh>
    <phoneticPr fontId="3"/>
  </si>
  <si>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</si>
  <si>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 xml:space="preserve"> （5)腹部大動脈ステントグラフト内挿術</t>
    <phoneticPr fontId="3"/>
  </si>
  <si>
    <t>１０．これに準ずる手術</t>
    <rPh sb="6" eb="7">
      <t>ジュン</t>
    </rPh>
    <rPh sb="9" eb="11">
      <t>シュジュツ</t>
    </rPh>
    <phoneticPr fontId="3"/>
  </si>
  <si>
    <t>　(4)人工血管・動脈感染に対する根治術</t>
    <phoneticPr fontId="4"/>
  </si>
  <si>
    <t>　(5)上肢の血行再建術</t>
    <phoneticPr fontId="3"/>
  </si>
  <si>
    <t>　(7)血行再建を伴う胸郭出口症候群手術</t>
    <phoneticPr fontId="3"/>
  </si>
  <si>
    <t>　(8)破裂性末梢動脈瘤手術</t>
    <phoneticPr fontId="4"/>
  </si>
  <si>
    <t>　(9)肺動脈内膜摘除術（慢性）</t>
    <phoneticPr fontId="4"/>
  </si>
  <si>
    <t xml:space="preserve">     再建を伴う腹部大動脈瘤手術</t>
    <phoneticPr fontId="3"/>
  </si>
  <si>
    <t>　(2)上肢の血行再建術(腋窩動脈含む)</t>
    <phoneticPr fontId="3"/>
  </si>
  <si>
    <t>　(4)肺動脈血栓摘除術(急性、直達術)</t>
    <phoneticPr fontId="4"/>
  </si>
  <si>
    <t>　(1)末梢動脈の完全閉塞病変に対する</t>
    <rPh sb="4" eb="6">
      <t>マッショウ</t>
    </rPh>
    <rPh sb="6" eb="8">
      <t>ドウミャク</t>
    </rPh>
    <rPh sb="9" eb="11">
      <t>カンゼン</t>
    </rPh>
    <rPh sb="11" eb="13">
      <t>ヘイソク</t>
    </rPh>
    <rPh sb="13" eb="15">
      <t>ビョウヘン</t>
    </rPh>
    <rPh sb="16" eb="17">
      <t>タイ</t>
    </rPh>
    <phoneticPr fontId="3"/>
  </si>
  <si>
    <t>　(2)腹部内臓動脈に対する血管内治療</t>
    <rPh sb="4" eb="6">
      <t>フクブ</t>
    </rPh>
    <rPh sb="6" eb="8">
      <t>ナイゾウ</t>
    </rPh>
    <rPh sb="8" eb="10">
      <t>ドウミャク</t>
    </rPh>
    <rPh sb="11" eb="12">
      <t>タイ</t>
    </rPh>
    <rPh sb="14" eb="16">
      <t>ケッカン</t>
    </rPh>
    <rPh sb="16" eb="17">
      <t>ナイ</t>
    </rPh>
    <rPh sb="17" eb="19">
      <t>チリョウ</t>
    </rPh>
    <phoneticPr fontId="3"/>
  </si>
  <si>
    <t>(腎動脈を含む)</t>
    <phoneticPr fontId="3"/>
  </si>
  <si>
    <t>　(1)末梢静脈血行再建術</t>
    <rPh sb="4" eb="6">
      <t>マッショウ</t>
    </rPh>
    <rPh sb="6" eb="9">
      <t>ジョウミャクケツ</t>
    </rPh>
    <rPh sb="9" eb="10">
      <t>ギョウ</t>
    </rPh>
    <rPh sb="10" eb="13">
      <t>サイケンジュツ</t>
    </rPh>
    <phoneticPr fontId="3"/>
  </si>
  <si>
    <t>　(1)末梢動脈の狭窄に対する血管内治療</t>
    <phoneticPr fontId="3"/>
  </si>
  <si>
    <t>(血栓内膜摘除術を含む)</t>
    <phoneticPr fontId="3"/>
  </si>
  <si>
    <t>　(2)心筋梗塞合併症手術</t>
    <phoneticPr fontId="3"/>
  </si>
  <si>
    <t>摘出術(リード抜去含む・電池交換は除く)</t>
    <phoneticPr fontId="3"/>
  </si>
  <si>
    <t>　(1)血管外傷手術(穿刺などによる仮性瘤</t>
    <rPh sb="4" eb="6">
      <t>ケッカン</t>
    </rPh>
    <rPh sb="6" eb="8">
      <t>ガイショウ</t>
    </rPh>
    <rPh sb="8" eb="10">
      <t>シュジュツ</t>
    </rPh>
    <rPh sb="11" eb="13">
      <t>センシ</t>
    </rPh>
    <rPh sb="18" eb="20">
      <t>カセイ</t>
    </rPh>
    <phoneticPr fontId="3"/>
  </si>
  <si>
    <t>および閉塞を含む)</t>
    <phoneticPr fontId="3"/>
  </si>
  <si>
    <t>　(2)血行再建を伴わない胸郭出口症候群手術</t>
    <phoneticPr fontId="3"/>
  </si>
  <si>
    <t>　(3)腹部内臓動脈血行再建術(腎動脈を含む)</t>
    <phoneticPr fontId="3"/>
  </si>
  <si>
    <t>　(1)体腔内の血管外傷手術(刺傷・外傷など)</t>
    <phoneticPr fontId="3"/>
  </si>
  <si>
    <t>　(6)拡大大腿深動脈形成術（大腿深動脈末梢</t>
    <phoneticPr fontId="3"/>
  </si>
  <si>
    <t>　　　へのバイパス術を含む）</t>
    <phoneticPr fontId="3"/>
  </si>
  <si>
    <r>
      <rPr>
        <sz val="4"/>
        <rFont val="ＭＳ 明朝"/>
        <family val="1"/>
        <charset val="128"/>
      </rPr>
      <t xml:space="preserve">    </t>
    </r>
    <r>
      <rPr>
        <sz val="8"/>
        <rFont val="ＭＳ 明朝"/>
        <family val="1"/>
        <charset val="128"/>
      </rPr>
      <t>(3)開胸を伴うペースメーカ植込み術・摘出術</t>
    </r>
    <phoneticPr fontId="3"/>
  </si>
  <si>
    <r>
      <rPr>
        <sz val="6"/>
        <rFont val="ＭＳ 明朝"/>
        <family val="1"/>
        <charset val="128"/>
      </rPr>
      <t xml:space="preserve"> 　</t>
    </r>
    <r>
      <rPr>
        <sz val="8"/>
        <rFont val="ＭＳ 明朝"/>
        <family val="1"/>
        <charset val="128"/>
      </rPr>
      <t>(9)開胸を伴わないペースメーカ植込み術・</t>
    </r>
    <phoneticPr fontId="3"/>
  </si>
  <si>
    <t>(人工血管、静脈表在化／転位シャント)</t>
    <phoneticPr fontId="3"/>
  </si>
  <si>
    <t>公刊年</t>
    <phoneticPr fontId="3"/>
  </si>
  <si>
    <t>月</t>
    <rPh sb="0" eb="1">
      <t>ツキ</t>
    </rPh>
    <phoneticPr fontId="8"/>
  </si>
  <si>
    <t>巻数</t>
    <rPh sb="0" eb="2">
      <t>カンスウ</t>
    </rPh>
    <phoneticPr fontId="8"/>
  </si>
  <si>
    <t>　</t>
    <phoneticPr fontId="8"/>
  </si>
  <si>
    <t xml:space="preserve"> （2）ステントグラフト治療に伴う分枝塞栓術</t>
    <phoneticPr fontId="3"/>
  </si>
  <si>
    <t>※A-5、A-6、A-7症例は各術式ごと最大5例まで算入可</t>
    <rPh sb="20" eb="22">
      <t>サイダイ</t>
    </rPh>
    <phoneticPr fontId="3"/>
  </si>
  <si>
    <t>８．その他の血管系手術</t>
    <phoneticPr fontId="3"/>
  </si>
  <si>
    <t>９．血管内治療</t>
    <phoneticPr fontId="3"/>
  </si>
  <si>
    <t>2025</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</si>
</sst>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9">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5"/>
      <color indexed="8"/>
      <name val="ＭＳ 明朝"/>
      <family val="1"/>
      <charset val="128"/>
    </font>
    <font>
      <sz val="9"/>
      <color indexed="9"/>
      <name val="ＭＳ 明朝"/>
      <family val="1"/>
      <charset val="128"/>
    </font>
    <font>
      <sz val="10"/>
      <color indexed="9"/>
      <name val="ＭＳ 明朝"/>
      <family val="1"/>
      <charset val="128"/>
    </font>
    <font>
      <sz val="10"/>
      <color indexed="12"/>
      <name val="ＭＳ Ｐ明朝"/>
      <family val="1"/>
      <charset val="128"/>
    </font>
    <font>
      <sz val="10"/>
      <color indexed="8"/>
      <name val="ＭＳ Ｐ明朝"/>
      <family val="1"/>
      <charset val="128"/>
    </font>
    <font>
      <sz val="10"/>
      <name val="ＭＳ Ｐ明朝"/>
      <family val="1"/>
      <charset val="128"/>
    </font>
    <font>
      <sz val="8"/>
      <color indexed="8"/>
      <name val="ＭＳ Ｐ明朝"/>
      <family val="1"/>
      <charset val="128"/>
    </font>
    <font>
      <sz val="9"/>
      <color indexed="8"/>
      <name val="ＭＳ Ｐ明朝"/>
      <family val="1"/>
      <charset val="128"/>
    </font>
    <font>
      <sz val="6"/>
      <color indexed="8"/>
      <name val="ＭＳ Ｐ明朝"/>
      <family val="1"/>
      <charset val="128"/>
    </font>
    <font>
      <sz val="9"/>
      <color indexed="48"/>
      <name val="ＭＳ Ｐ明朝"/>
      <family val="1"/>
      <charset val="128"/>
    </font>
    <font>
      <b/>
      <sz val="18"/>
      <color indexed="8"/>
      <name val="ＭＳ Ｐ明朝"/>
      <family val="1"/>
      <charset val="128"/>
    </font>
    <font>
      <sz val="12"/>
      <name val="ＭＳ Ｐ明朝"/>
      <family val="1"/>
      <charset val="128"/>
    </font>
    <font>
      <sz val="9"/>
      <color indexed="60"/>
      <name val="ＭＳ 明朝"/>
      <family val="1"/>
      <charset val="128"/>
    </font>
    <font>
      <b/>
      <sz val="16"/>
      <name val="ＭＳ 明朝"/>
      <family val="1"/>
      <charset val="128"/>
    </font>
    <font>
      <b/>
      <sz val="10"/>
      <name val="ＭＳ 明朝"/>
      <family val="1"/>
      <charset val="128"/>
    </font>
    <font>
      <b/>
      <sz val="8"/>
      <name val="ＭＳ 明朝"/>
      <family val="1"/>
      <charset val="128"/>
    </font>
    <font>
      <b/>
      <sz val="11"/>
      <name val="ＭＳ 明朝"/>
      <family val="1"/>
      <charset val="128"/>
    </font>
    <font>
      <b/>
      <sz val="9"/>
      <name val="ＭＳ 明朝"/>
      <family val="1"/>
      <charset val="128"/>
    </font>
    <font>
      <sz val="8"/>
      <color rgb="FFFF0000"/>
      <name val="ＭＳ 明朝"/>
      <family val="1"/>
      <charset val="128"/>
    </font>
    <font>
      <sz val="10"/>
      <color rgb="FFFF0000"/>
      <name val="ＭＳ 明朝"/>
      <family val="1"/>
      <charset val="128"/>
    </font>
    <font>
      <b/>
      <sz val="12"/>
      <color indexed="8"/>
      <name val="ＭＳ 明朝"/>
      <family val="1"/>
      <charset val="128"/>
    </font>
    <font>
      <b/>
      <sz val="14"/>
      <color indexed="8"/>
      <name val="ＭＳ 明朝"/>
      <family val="1"/>
      <charset val="128"/>
    </font>
    <font>
      <b/>
      <sz val="16"/>
      <color indexed="8"/>
      <name val="ＭＳ Ｐ明朝"/>
      <family val="1"/>
      <charset val="128"/>
    </font>
    <font>
      <b/>
      <sz val="14"/>
      <name val="ＭＳ 明朝"/>
      <family val="1"/>
      <charset val="128"/>
    </font>
    <font>
      <b/>
      <sz val="10"/>
      <color indexed="8"/>
      <name val="ＭＳ 明朝"/>
      <family val="1"/>
      <charset val="128"/>
    </font>
    <font>
      <b/>
      <sz val="8"/>
      <color indexed="8"/>
      <name val="ＭＳ 明朝"/>
      <family val="1"/>
      <charset val="128"/>
    </font>
    <font>
      <b/>
      <sz val="14"/>
      <color indexed="8"/>
      <name val="ＭＳ Ｐ明朝"/>
      <family val="1"/>
      <charset val="128"/>
    </font>
    <font>
      <sz val="10"/>
      <name val="ＭＳ Ｐゴシック"/>
      <family val="3"/>
      <charset val="128"/>
      <scheme val="minor"/>
    </font>
    <font>
      <b/>
      <sz val="6"/>
      <color indexed="8"/>
      <name val="ＭＳ 明朝"/>
      <family val="1"/>
      <charset val="128"/>
    </font>
    <font>
      <sz val="11"/>
      <color theme="1" tint="0.34998626667073579"/>
      <name val="ＭＳ 明朝"/>
      <family val="1"/>
      <charset val="128"/>
    </font>
    <font>
      <sz val="9"/>
      <color rgb="FF0000FF"/>
      <name val="ＭＳ 明朝"/>
      <family val="1"/>
      <charset val="128"/>
    </font>
    <font>
      <sz val="11"/>
      <color rgb="FF0000FF"/>
      <name val="ＭＳ 明朝"/>
      <family val="1"/>
      <charset val="128"/>
    </font>
    <font>
      <sz val="9"/>
      <color rgb="FF0000FF"/>
      <name val="ＭＳ ゴシック"/>
      <family val="3"/>
      <charset val="128"/>
    </font>
    <font>
      <sz val="9"/>
      <color rgb="FF0000FF"/>
      <name val="ＭＳ 明朝"/>
      <family val="3"/>
      <charset val="128"/>
    </font>
    <font>
      <sz val="9"/>
      <color rgb="FFFF0000"/>
      <name val="ＭＳ 明朝"/>
      <family val="1"/>
      <charset val="128"/>
    </font>
    <font>
      <sz val="10"/>
      <color rgb="FFFF0000"/>
      <name val="ＭＳ Ｐ明朝"/>
      <family val="1"/>
      <charset val="128"/>
    </font>
    <font>
      <sz val="9"/>
      <color theme="1"/>
      <name val="ＭＳ 明朝"/>
      <family val="1"/>
      <charset val="128"/>
    </font>
    <font>
      <sz val="4"/>
      <name val="ＭＳ 明朝"/>
      <family val="1"/>
      <charset val="128"/>
    </font>
    <font>
      <sz val="6"/>
      <name val="ＭＳ 明朝"/>
      <family val="1"/>
      <charset val="128"/>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diagonalDown="1">
      <left style="hair">
        <color indexed="64"/>
      </left>
      <right/>
      <top style="hair">
        <color indexed="64"/>
      </top>
      <bottom style="hair">
        <color indexed="64"/>
      </bottom>
      <diagonal style="hair">
        <color theme="1" tint="0.499984740745262"/>
      </diagonal>
    </border>
    <border diagonalDown="1">
      <left/>
      <right/>
      <top style="hair">
        <color indexed="64"/>
      </top>
      <bottom style="hair">
        <color indexed="64"/>
      </bottom>
      <diagonal style="hair">
        <color theme="1" tint="0.499984740745262"/>
      </diagonal>
    </border>
    <border diagonalDown="1">
      <left/>
      <right style="hair">
        <color indexed="64"/>
      </right>
      <top style="hair">
        <color indexed="64"/>
      </top>
      <bottom style="hair">
        <color indexed="64"/>
      </bottom>
      <diagonal style="hair">
        <color theme="1" tint="0.499984740745262"/>
      </diagonal>
    </border>
    <border diagonalDown="1">
      <left style="hair">
        <color indexed="64"/>
      </left>
      <right/>
      <top style="hair">
        <color indexed="64"/>
      </top>
      <bottom/>
      <diagonal style="hair">
        <color theme="1" tint="0.499984740745262"/>
      </diagonal>
    </border>
    <border diagonalDown="1">
      <left/>
      <right/>
      <top style="hair">
        <color indexed="64"/>
      </top>
      <bottom/>
      <diagonal style="hair">
        <color theme="1" tint="0.499984740745262"/>
      </diagonal>
    </border>
    <border diagonalDown="1">
      <left/>
      <right style="hair">
        <color indexed="64"/>
      </right>
      <top style="hair">
        <color indexed="64"/>
      </top>
      <bottom/>
      <diagonal style="hair">
        <color theme="1" tint="0.499984740745262"/>
      </diagonal>
    </border>
    <border diagonalDown="1">
      <left style="hair">
        <color indexed="64"/>
      </left>
      <right/>
      <top/>
      <bottom style="hair">
        <color indexed="64"/>
      </bottom>
      <diagonal style="hair">
        <color theme="1" tint="0.499984740745262"/>
      </diagonal>
    </border>
    <border diagonalDown="1">
      <left/>
      <right/>
      <top/>
      <bottom style="hair">
        <color indexed="64"/>
      </bottom>
      <diagonal style="hair">
        <color theme="1" tint="0.499984740745262"/>
      </diagonal>
    </border>
    <border diagonalDown="1">
      <left/>
      <right style="hair">
        <color indexed="64"/>
      </right>
      <top/>
      <bottom style="hair">
        <color indexed="64"/>
      </bottom>
      <diagonal style="hair">
        <color theme="1" tint="0.499984740745262"/>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diagonalDown="1">
      <left style="hair">
        <color indexed="64"/>
      </left>
      <right/>
      <top/>
      <bottom/>
      <diagonal style="hair">
        <color theme="1" tint="0.499984740745262"/>
      </diagonal>
    </border>
    <border diagonalDown="1">
      <left/>
      <right/>
      <top/>
      <bottom/>
      <diagonal style="hair">
        <color theme="1" tint="0.499984740745262"/>
      </diagonal>
    </border>
    <border diagonalDown="1">
      <left/>
      <right style="hair">
        <color indexed="64"/>
      </right>
      <top/>
      <bottom/>
      <diagonal style="hair">
        <color theme="1" tint="0.499984740745262"/>
      </diagonal>
    </border>
  </borders>
  <cellStyleXfs count="3">
    <xf numFmtId="0" fontId="0" fillId="0" borderId="0"/>
    <xf numFmtId="0" fontId="2" fillId="0" borderId="0"/>
    <xf numFmtId="0" fontId="1" fillId="0" borderId="0"/>
  </cellStyleXfs>
  <cellXfs count="548">
    <xf numFmtId="0" fontId="0" fillId="0" borderId="0" xfId="0"/>
    <xf numFmtId="0" fontId="5" fillId="0" borderId="0" xfId="0" applyFont="1"/>
    <xf numFmtId="0" fontId="5" fillId="0" borderId="0" xfId="0" applyFont="1" applyAlignment="1">
      <alignment vertical="center"/>
    </xf>
    <xf numFmtId="0" fontId="6" fillId="0" borderId="0" xfId="0" applyFont="1"/>
    <xf numFmtId="49" fontId="9" fillId="2" borderId="0" xfId="1" applyNumberFormat="1" applyFont="1" applyFill="1" applyAlignment="1">
      <alignment vertical="center"/>
    </xf>
    <xf numFmtId="49" fontId="9" fillId="2" borderId="0" xfId="1" applyNumberFormat="1" applyFont="1" applyFill="1" applyAlignment="1">
      <alignment horizontal="center" vertical="center"/>
    </xf>
    <xf numFmtId="49" fontId="9" fillId="2" borderId="0" xfId="1" applyNumberFormat="1" applyFont="1" applyFill="1" applyAlignment="1">
      <alignment horizontal="right" vertical="center"/>
    </xf>
    <xf numFmtId="49" fontId="6" fillId="0" borderId="0" xfId="0" applyNumberFormat="1" applyFont="1" applyAlignment="1">
      <alignment vertical="center"/>
    </xf>
    <xf numFmtId="49" fontId="10" fillId="2" borderId="0" xfId="1" applyNumberFormat="1" applyFont="1" applyFill="1" applyAlignment="1">
      <alignment vertical="center"/>
    </xf>
    <xf numFmtId="49" fontId="5" fillId="2" borderId="0" xfId="0" applyNumberFormat="1" applyFont="1" applyFill="1" applyAlignment="1">
      <alignment vertical="center"/>
    </xf>
    <xf numFmtId="49" fontId="5" fillId="0" borderId="0" xfId="0" applyNumberFormat="1" applyFont="1" applyAlignment="1">
      <alignment vertical="center"/>
    </xf>
    <xf numFmtId="49" fontId="10" fillId="0" borderId="0" xfId="1" applyNumberFormat="1" applyFont="1" applyAlignment="1">
      <alignment vertical="center"/>
    </xf>
    <xf numFmtId="49" fontId="9" fillId="0" borderId="0" xfId="1" applyNumberFormat="1" applyFont="1" applyAlignment="1">
      <alignment horizontal="right" vertical="center"/>
    </xf>
    <xf numFmtId="49" fontId="11" fillId="0" borderId="0" xfId="1" applyNumberFormat="1" applyFont="1" applyAlignment="1">
      <alignment horizontal="center" vertical="center"/>
    </xf>
    <xf numFmtId="49" fontId="10"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left" vertical="center"/>
    </xf>
    <xf numFmtId="49" fontId="12" fillId="0" borderId="0" xfId="0" applyNumberFormat="1" applyFont="1" applyAlignment="1">
      <alignment vertical="center"/>
    </xf>
    <xf numFmtId="49" fontId="9" fillId="0" borderId="0" xfId="1" applyNumberFormat="1" applyFont="1" applyAlignment="1">
      <alignment vertical="center"/>
    </xf>
    <xf numFmtId="49" fontId="10" fillId="0" borderId="0" xfId="1" applyNumberFormat="1" applyFont="1" applyAlignment="1">
      <alignment horizontal="left" vertical="center"/>
    </xf>
    <xf numFmtId="0" fontId="9" fillId="2" borderId="0" xfId="1" applyFont="1" applyFill="1" applyAlignment="1">
      <alignment vertical="center"/>
    </xf>
    <xf numFmtId="0" fontId="9" fillId="2" borderId="0" xfId="1" applyFont="1" applyFill="1" applyAlignment="1">
      <alignment horizontal="center" vertical="center"/>
    </xf>
    <xf numFmtId="0" fontId="9" fillId="2" borderId="0" xfId="1" applyFont="1" applyFill="1" applyAlignment="1">
      <alignment horizontal="right" vertical="center"/>
    </xf>
    <xf numFmtId="0" fontId="7" fillId="0" borderId="0" xfId="0" applyFont="1"/>
    <xf numFmtId="0" fontId="10" fillId="2" borderId="0" xfId="1" applyFont="1" applyFill="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horizontal="center" vertical="center"/>
    </xf>
    <xf numFmtId="49" fontId="7" fillId="0" borderId="0" xfId="0" applyNumberFormat="1" applyFont="1" applyAlignment="1">
      <alignment vertical="center"/>
    </xf>
    <xf numFmtId="0" fontId="10" fillId="0" borderId="1" xfId="1" applyFont="1" applyBorder="1" applyAlignment="1" applyProtection="1">
      <alignment horizontal="center" vertical="center"/>
      <protection locked="0"/>
    </xf>
    <xf numFmtId="0" fontId="9" fillId="0" borderId="0" xfId="1" applyFont="1" applyAlignment="1">
      <alignment horizontal="right" vertical="center"/>
    </xf>
    <xf numFmtId="0" fontId="11" fillId="0" borderId="0" xfId="1" applyFont="1" applyAlignment="1">
      <alignment horizontal="center" vertical="center"/>
    </xf>
    <xf numFmtId="0" fontId="10" fillId="0" borderId="0" xfId="1" applyFont="1" applyAlignment="1">
      <alignment horizontal="left" vertical="center"/>
    </xf>
    <xf numFmtId="0" fontId="10" fillId="0" borderId="1" xfId="1" applyFont="1" applyBorder="1" applyAlignment="1">
      <alignment horizontal="center" vertical="center"/>
    </xf>
    <xf numFmtId="0" fontId="5" fillId="2" borderId="0" xfId="0" applyFont="1" applyFill="1"/>
    <xf numFmtId="0" fontId="10" fillId="0" borderId="1" xfId="1" applyFont="1" applyBorder="1" applyAlignment="1">
      <alignment vertical="center"/>
    </xf>
    <xf numFmtId="0" fontId="16" fillId="0" borderId="0" xfId="0" applyFont="1"/>
    <xf numFmtId="0" fontId="15" fillId="0" borderId="0" xfId="1" applyFont="1" applyAlignment="1">
      <alignment vertical="center"/>
    </xf>
    <xf numFmtId="49" fontId="10" fillId="0" borderId="1" xfId="1" applyNumberFormat="1" applyFont="1" applyBorder="1" applyAlignment="1">
      <alignment horizontal="center" vertical="center"/>
    </xf>
    <xf numFmtId="49" fontId="9" fillId="0" borderId="0" xfId="1" applyNumberFormat="1" applyFont="1" applyAlignment="1">
      <alignment horizontal="center" vertical="center"/>
    </xf>
    <xf numFmtId="49" fontId="10" fillId="0" borderId="0" xfId="1" applyNumberFormat="1" applyFont="1" applyAlignment="1">
      <alignment horizontal="left" vertical="center" wrapText="1"/>
    </xf>
    <xf numFmtId="0" fontId="17" fillId="0" borderId="0" xfId="0" applyFont="1"/>
    <xf numFmtId="0" fontId="10" fillId="0" borderId="0" xfId="1" applyFont="1" applyAlignment="1">
      <alignment horizontal="right" vertical="center" shrinkToFit="1"/>
    </xf>
    <xf numFmtId="0" fontId="10" fillId="0" borderId="0" xfId="1" applyFont="1" applyAlignment="1">
      <alignment horizontal="left" vertical="center" shrinkToFit="1"/>
    </xf>
    <xf numFmtId="0" fontId="5" fillId="0" borderId="0" xfId="0" applyFont="1" applyAlignment="1">
      <alignment horizontal="left" vertical="center" shrinkToFit="1"/>
    </xf>
    <xf numFmtId="49" fontId="17" fillId="0" borderId="0" xfId="0" applyNumberFormat="1" applyFont="1" applyAlignment="1">
      <alignment vertical="center"/>
    </xf>
    <xf numFmtId="49" fontId="10" fillId="0" borderId="1" xfId="1" applyNumberFormat="1" applyFont="1" applyBorder="1" applyAlignment="1" applyProtection="1">
      <alignment horizontal="center" vertical="center"/>
      <protection locked="0"/>
    </xf>
    <xf numFmtId="49" fontId="18" fillId="0" borderId="0" xfId="1" applyNumberFormat="1" applyFont="1" applyAlignment="1">
      <alignment horizontal="right" vertical="center"/>
    </xf>
    <xf numFmtId="49" fontId="13" fillId="0" borderId="0" xfId="1" applyNumberFormat="1" applyFont="1" applyAlignment="1">
      <alignment horizontal="right" vertical="center"/>
    </xf>
    <xf numFmtId="0" fontId="19" fillId="0" borderId="0" xfId="0" applyFont="1"/>
    <xf numFmtId="49" fontId="5" fillId="0" borderId="0" xfId="0" applyNumberFormat="1" applyFont="1" applyAlignment="1">
      <alignment horizontal="left" vertical="center" wrapText="1"/>
    </xf>
    <xf numFmtId="49" fontId="20" fillId="0" borderId="0" xfId="1" applyNumberFormat="1" applyFont="1" applyAlignment="1">
      <alignment horizontal="right" vertical="center"/>
    </xf>
    <xf numFmtId="49" fontId="9" fillId="0" borderId="0" xfId="1" applyNumberFormat="1" applyFont="1" applyAlignment="1">
      <alignment horizontal="left"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15" fillId="0" borderId="0" xfId="1" applyNumberFormat="1" applyFont="1" applyAlignment="1">
      <alignment vertical="center"/>
    </xf>
    <xf numFmtId="49" fontId="14" fillId="0" borderId="0" xfId="1" applyNumberFormat="1" applyFont="1" applyAlignment="1">
      <alignment vertical="center"/>
    </xf>
    <xf numFmtId="49" fontId="14" fillId="0" borderId="0" xfId="0" applyNumberFormat="1" applyFont="1" applyAlignment="1">
      <alignment vertical="center"/>
    </xf>
    <xf numFmtId="49" fontId="14" fillId="0" borderId="0" xfId="1" applyNumberFormat="1" applyFont="1" applyAlignment="1">
      <alignment horizontal="right" vertical="center"/>
    </xf>
    <xf numFmtId="49" fontId="21" fillId="0" borderId="0" xfId="0" applyNumberFormat="1" applyFont="1" applyAlignment="1">
      <alignment vertical="center"/>
    </xf>
    <xf numFmtId="0" fontId="0" fillId="0" borderId="0" xfId="0" applyAlignment="1">
      <alignment vertical="center"/>
    </xf>
    <xf numFmtId="49" fontId="9" fillId="0" borderId="0" xfId="1" applyNumberFormat="1" applyFont="1" applyAlignment="1">
      <alignment vertical="center" wrapText="1"/>
    </xf>
    <xf numFmtId="49" fontId="22" fillId="0" borderId="0" xfId="0" applyNumberFormat="1" applyFont="1" applyAlignment="1">
      <alignment vertical="center"/>
    </xf>
    <xf numFmtId="49" fontId="10" fillId="0" borderId="2" xfId="1" applyNumberFormat="1" applyFont="1" applyBorder="1" applyAlignment="1">
      <alignment vertical="center"/>
    </xf>
    <xf numFmtId="0" fontId="7" fillId="0" borderId="0" xfId="0" applyFont="1" applyAlignment="1">
      <alignment vertical="center" shrinkToFit="1"/>
    </xf>
    <xf numFmtId="49" fontId="10" fillId="0" borderId="0" xfId="1" applyNumberFormat="1" applyFont="1" applyAlignment="1" applyProtection="1">
      <alignment horizontal="center" vertical="center"/>
      <protection locked="0"/>
    </xf>
    <xf numFmtId="0" fontId="7" fillId="0" borderId="0" xfId="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left" vertical="center"/>
    </xf>
    <xf numFmtId="49" fontId="6" fillId="0" borderId="0" xfId="1" applyNumberFormat="1" applyFont="1" applyAlignment="1">
      <alignment vertical="center"/>
    </xf>
    <xf numFmtId="49" fontId="6" fillId="0" borderId="0" xfId="1" applyNumberFormat="1" applyFont="1" applyAlignment="1">
      <alignment horizontal="right" vertical="center"/>
    </xf>
    <xf numFmtId="0" fontId="6" fillId="0" borderId="0" xfId="1" applyFont="1" applyAlignment="1">
      <alignment vertical="center"/>
    </xf>
    <xf numFmtId="0" fontId="6" fillId="0" borderId="0" xfId="0" applyFont="1" applyAlignment="1">
      <alignment vertical="center"/>
    </xf>
    <xf numFmtId="0" fontId="23" fillId="0" borderId="0" xfId="1" applyFont="1" applyAlignment="1">
      <alignment horizontal="right" vertical="center"/>
    </xf>
    <xf numFmtId="0" fontId="24" fillId="0" borderId="0" xfId="1" applyFont="1" applyAlignment="1">
      <alignment vertical="center"/>
    </xf>
    <xf numFmtId="0" fontId="24" fillId="0" borderId="0" xfId="0" applyFont="1" applyAlignment="1">
      <alignment horizontal="left" vertical="center"/>
    </xf>
    <xf numFmtId="0" fontId="25" fillId="0" borderId="0" xfId="0" applyFont="1" applyAlignment="1">
      <alignment vertical="center"/>
    </xf>
    <xf numFmtId="0" fontId="24" fillId="0" borderId="0" xfId="0" applyFont="1" applyAlignment="1">
      <alignment vertical="center"/>
    </xf>
    <xf numFmtId="0" fontId="25" fillId="0" borderId="0" xfId="2" applyFont="1" applyAlignment="1">
      <alignment vertical="center"/>
    </xf>
    <xf numFmtId="49" fontId="24" fillId="0" borderId="0" xfId="2" applyNumberFormat="1"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7" fillId="0" borderId="3" xfId="2" applyFont="1" applyBorder="1" applyAlignment="1">
      <alignment horizontal="center" vertical="center"/>
    </xf>
    <xf numFmtId="0" fontId="29" fillId="0" borderId="0" xfId="2" applyFont="1" applyAlignment="1">
      <alignment vertical="center"/>
    </xf>
    <xf numFmtId="0" fontId="24" fillId="0" borderId="0" xfId="0" applyFont="1" applyAlignment="1" applyProtection="1">
      <alignment horizontal="left" vertical="center"/>
      <protection locked="0"/>
    </xf>
    <xf numFmtId="0" fontId="24" fillId="0" borderId="0" xfId="0" applyFont="1" applyAlignment="1">
      <alignment horizontal="center" vertical="center"/>
    </xf>
    <xf numFmtId="0" fontId="23" fillId="2" borderId="0" xfId="1" applyFont="1" applyFill="1" applyAlignment="1">
      <alignment horizontal="right" vertical="center"/>
    </xf>
    <xf numFmtId="0" fontId="24" fillId="2" borderId="0" xfId="1" applyFont="1" applyFill="1" applyAlignment="1">
      <alignment vertical="center"/>
    </xf>
    <xf numFmtId="0" fontId="29" fillId="0" borderId="0" xfId="1" applyFont="1" applyAlignment="1">
      <alignment vertical="center"/>
    </xf>
    <xf numFmtId="0" fontId="30" fillId="0" borderId="0" xfId="1" applyFont="1" applyAlignment="1">
      <alignment vertical="center"/>
    </xf>
    <xf numFmtId="0" fontId="6" fillId="2" borderId="0" xfId="1" applyFont="1" applyFill="1" applyAlignment="1">
      <alignment vertical="center"/>
    </xf>
    <xf numFmtId="0" fontId="6" fillId="2" borderId="0" xfId="1" applyFont="1" applyFill="1" applyAlignment="1">
      <alignment horizontal="center" vertical="center"/>
    </xf>
    <xf numFmtId="0" fontId="6" fillId="2" borderId="0" xfId="0" applyFont="1" applyFill="1"/>
    <xf numFmtId="0" fontId="32" fillId="2" borderId="0" xfId="0" applyFont="1" applyFill="1"/>
    <xf numFmtId="0" fontId="6" fillId="2" borderId="0" xfId="1" applyFont="1" applyFill="1" applyAlignment="1">
      <alignment horizontal="right" vertical="center"/>
    </xf>
    <xf numFmtId="0" fontId="7" fillId="2" borderId="0" xfId="1" applyFont="1" applyFill="1" applyAlignment="1">
      <alignment vertical="center"/>
    </xf>
    <xf numFmtId="0" fontId="6" fillId="0" borderId="0" xfId="1" applyFont="1" applyAlignment="1">
      <alignment horizontal="right" vertical="center"/>
    </xf>
    <xf numFmtId="0" fontId="33"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center" vertical="center"/>
    </xf>
    <xf numFmtId="0" fontId="5" fillId="0" borderId="13" xfId="0" applyFont="1" applyBorder="1" applyAlignment="1">
      <alignment vertical="center"/>
    </xf>
    <xf numFmtId="0" fontId="27" fillId="2" borderId="0" xfId="1" applyFont="1" applyFill="1" applyAlignment="1">
      <alignment horizontal="right" vertical="center"/>
    </xf>
    <xf numFmtId="0" fontId="33" fillId="0" borderId="0" xfId="1" applyFont="1" applyAlignment="1">
      <alignment vertical="center"/>
    </xf>
    <xf numFmtId="0" fontId="37" fillId="0" borderId="6" xfId="1" applyFont="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37" fillId="0" borderId="5" xfId="1" applyFont="1" applyBorder="1" applyAlignment="1">
      <alignment vertical="center"/>
    </xf>
    <xf numFmtId="0" fontId="5" fillId="0" borderId="0" xfId="0" applyFont="1" applyProtection="1">
      <protection locked="0"/>
    </xf>
    <xf numFmtId="0" fontId="47" fillId="0" borderId="18" xfId="0" applyFont="1" applyBorder="1" applyAlignment="1" applyProtection="1">
      <alignment vertical="center"/>
      <protection locked="0"/>
    </xf>
    <xf numFmtId="0" fontId="7" fillId="0" borderId="18" xfId="0" applyFont="1" applyBorder="1" applyAlignment="1" applyProtection="1">
      <alignment vertical="center"/>
      <protection locked="0"/>
    </xf>
    <xf numFmtId="49" fontId="7" fillId="0" borderId="0" xfId="0" applyNumberFormat="1" applyFont="1" applyProtection="1">
      <protection locked="0"/>
    </xf>
    <xf numFmtId="0" fontId="7" fillId="0" borderId="0" xfId="0" applyFont="1" applyProtection="1">
      <protection locked="0"/>
    </xf>
    <xf numFmtId="49" fontId="7" fillId="0" borderId="0" xfId="0" applyNumberFormat="1" applyFont="1" applyAlignment="1" applyProtection="1">
      <alignment vertical="center"/>
      <protection locked="0"/>
    </xf>
    <xf numFmtId="0" fontId="9" fillId="2" borderId="0" xfId="1" applyFont="1" applyFill="1" applyAlignment="1" applyProtection="1">
      <alignment vertical="center"/>
      <protection locked="0"/>
    </xf>
    <xf numFmtId="0" fontId="9" fillId="2" borderId="0" xfId="1" applyFont="1" applyFill="1" applyAlignment="1" applyProtection="1">
      <alignment horizontal="center" vertical="center"/>
      <protection locked="0"/>
    </xf>
    <xf numFmtId="0" fontId="6" fillId="0" borderId="0" xfId="0" applyFont="1" applyProtection="1">
      <protection locked="0"/>
    </xf>
    <xf numFmtId="0" fontId="10" fillId="2" borderId="0" xfId="1" applyFont="1" applyFill="1" applyAlignment="1" applyProtection="1">
      <alignment vertical="center"/>
      <protection locked="0"/>
    </xf>
    <xf numFmtId="0" fontId="10" fillId="0" borderId="0" xfId="1" applyFont="1" applyAlignment="1" applyProtection="1">
      <alignment vertical="center"/>
      <protection locked="0"/>
    </xf>
    <xf numFmtId="0" fontId="9" fillId="0" borderId="0" xfId="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9" fillId="0" borderId="0" xfId="1" applyFont="1" applyAlignment="1" applyProtection="1">
      <alignment vertical="center"/>
      <protection locked="0"/>
    </xf>
    <xf numFmtId="49" fontId="5" fillId="0" borderId="0" xfId="0" applyNumberFormat="1" applyFont="1" applyAlignment="1" applyProtection="1">
      <alignment vertical="center"/>
      <protection locked="0"/>
    </xf>
    <xf numFmtId="0" fontId="38" fillId="0" borderId="0" xfId="1" applyFont="1" applyAlignment="1" applyProtection="1">
      <alignment vertical="center"/>
      <protection locked="0"/>
    </xf>
    <xf numFmtId="0" fontId="7" fillId="0" borderId="0" xfId="0" applyFont="1" applyAlignment="1" applyProtection="1">
      <alignment vertical="center"/>
      <protection locked="0"/>
    </xf>
    <xf numFmtId="49" fontId="28" fillId="0" borderId="3" xfId="2" applyNumberFormat="1" applyFont="1" applyBorder="1" applyAlignment="1">
      <alignment horizontal="center" vertical="center"/>
    </xf>
    <xf numFmtId="0" fontId="24" fillId="0" borderId="0" xfId="0" applyFont="1" applyAlignment="1" applyProtection="1">
      <alignment horizontal="center" vertical="center"/>
      <protection locked="0"/>
    </xf>
    <xf numFmtId="176" fontId="7" fillId="0" borderId="0" xfId="1" applyNumberFormat="1" applyFont="1" applyAlignment="1">
      <alignment vertical="center"/>
    </xf>
    <xf numFmtId="0" fontId="7" fillId="0" borderId="37" xfId="1" applyFont="1" applyBorder="1" applyAlignment="1">
      <alignment vertical="center"/>
    </xf>
    <xf numFmtId="0" fontId="7" fillId="0" borderId="37" xfId="1" applyFont="1" applyBorder="1" applyAlignment="1">
      <alignment horizontal="right" vertical="center"/>
    </xf>
    <xf numFmtId="0" fontId="7" fillId="0" borderId="5" xfId="0" applyFont="1" applyBorder="1"/>
    <xf numFmtId="0" fontId="6" fillId="3" borderId="5" xfId="2" applyFont="1" applyFill="1" applyBorder="1" applyAlignment="1">
      <alignment vertical="center"/>
    </xf>
    <xf numFmtId="0" fontId="6" fillId="0" borderId="5" xfId="0" applyFont="1" applyBorder="1"/>
    <xf numFmtId="0" fontId="6" fillId="0" borderId="5" xfId="1" applyFont="1" applyBorder="1" applyAlignment="1">
      <alignment vertical="center"/>
    </xf>
    <xf numFmtId="0" fontId="37" fillId="0" borderId="4" xfId="1" applyFont="1" applyBorder="1" applyAlignment="1">
      <alignment vertical="center"/>
    </xf>
    <xf numFmtId="0" fontId="6" fillId="0" borderId="5" xfId="0" applyFont="1" applyBorder="1" applyAlignment="1">
      <alignment vertical="center"/>
    </xf>
    <xf numFmtId="0" fontId="37" fillId="3" borderId="4" xfId="2" applyFont="1" applyFill="1" applyBorder="1" applyAlignment="1">
      <alignment vertical="center"/>
    </xf>
    <xf numFmtId="0" fontId="9" fillId="2" borderId="0" xfId="1" applyFont="1" applyFill="1" applyAlignment="1" applyProtection="1">
      <alignment horizontal="right" vertical="center"/>
      <protection locked="0"/>
    </xf>
    <xf numFmtId="0" fontId="9" fillId="0" borderId="0" xfId="1" applyFont="1" applyAlignment="1">
      <alignment vertical="center"/>
    </xf>
    <xf numFmtId="0" fontId="50" fillId="0" borderId="0" xfId="0" applyFont="1"/>
    <xf numFmtId="0" fontId="38" fillId="0" borderId="0" xfId="1" applyFont="1" applyAlignment="1" applyProtection="1">
      <alignment horizontal="right" vertical="center"/>
      <protection locked="0"/>
    </xf>
    <xf numFmtId="0" fontId="38" fillId="0" borderId="15" xfId="1" applyFont="1" applyBorder="1" applyAlignment="1">
      <alignment vertical="center" shrinkToFit="1"/>
    </xf>
    <xf numFmtId="0" fontId="7" fillId="0" borderId="15" xfId="1" applyFont="1" applyBorder="1" applyAlignment="1">
      <alignment vertical="center"/>
    </xf>
    <xf numFmtId="0" fontId="39" fillId="0" borderId="0" xfId="1" applyFont="1" applyAlignment="1">
      <alignment vertical="center"/>
    </xf>
    <xf numFmtId="0" fontId="51" fillId="0" borderId="0" xfId="1" applyFont="1" applyAlignment="1">
      <alignment vertical="top" wrapText="1"/>
    </xf>
    <xf numFmtId="0" fontId="6" fillId="0" borderId="15" xfId="1" applyFont="1" applyBorder="1" applyAlignment="1">
      <alignment vertical="center"/>
    </xf>
    <xf numFmtId="0" fontId="54" fillId="0" borderId="0" xfId="1" applyFont="1" applyAlignment="1">
      <alignment vertical="center"/>
    </xf>
    <xf numFmtId="0" fontId="39" fillId="0" borderId="0" xfId="1" applyFont="1" applyAlignment="1" applyProtection="1">
      <alignment vertical="center"/>
      <protection locked="0"/>
    </xf>
    <xf numFmtId="0" fontId="55" fillId="0" borderId="0" xfId="1" applyFont="1" applyAlignment="1">
      <alignment vertical="center"/>
    </xf>
    <xf numFmtId="0" fontId="6" fillId="2" borderId="0" xfId="0" applyFont="1" applyFill="1" applyAlignment="1">
      <alignment horizontal="right" vertical="center"/>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49" fontId="37" fillId="0" borderId="0" xfId="0" applyNumberFormat="1" applyFont="1" applyAlignment="1">
      <alignment vertical="center"/>
    </xf>
    <xf numFmtId="0" fontId="37" fillId="0" borderId="17" xfId="1" applyFont="1" applyBorder="1" applyAlignment="1">
      <alignment vertical="center"/>
    </xf>
    <xf numFmtId="0" fontId="37" fillId="0" borderId="18" xfId="1" applyFont="1" applyBorder="1" applyAlignment="1">
      <alignment vertical="center"/>
    </xf>
    <xf numFmtId="49" fontId="16" fillId="0" borderId="1"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6" xfId="0" applyFont="1" applyBorder="1" applyAlignment="1">
      <alignment horizontal="center" vertical="center"/>
    </xf>
    <xf numFmtId="49" fontId="6" fillId="0" borderId="6"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5" fillId="0" borderId="0" xfId="0" applyFont="1" applyAlignment="1">
      <alignment horizontal="center" vertical="center"/>
    </xf>
    <xf numFmtId="0" fontId="16" fillId="0" borderId="0" xfId="0" applyFont="1" applyAlignment="1">
      <alignment horizontal="center" vertical="center"/>
    </xf>
    <xf numFmtId="0" fontId="35" fillId="0" borderId="0" xfId="1" applyFont="1" applyAlignment="1">
      <alignment horizontal="left" vertical="center"/>
    </xf>
    <xf numFmtId="0" fontId="16" fillId="3" borderId="5" xfId="2" applyFont="1" applyFill="1" applyBorder="1" applyAlignment="1">
      <alignment vertical="center"/>
    </xf>
    <xf numFmtId="49" fontId="7" fillId="0" borderId="6" xfId="1" applyNumberFormat="1" applyFont="1" applyBorder="1" applyAlignment="1">
      <alignment vertical="center"/>
    </xf>
    <xf numFmtId="0" fontId="7" fillId="0" borderId="6" xfId="1" applyFont="1" applyBorder="1" applyAlignment="1">
      <alignment vertical="center"/>
    </xf>
    <xf numFmtId="0" fontId="6" fillId="0" borderId="6" xfId="1" applyFont="1" applyBorder="1" applyAlignment="1">
      <alignment vertical="center"/>
    </xf>
    <xf numFmtId="0" fontId="35" fillId="3" borderId="0" xfId="2" applyFont="1" applyFill="1" applyAlignment="1">
      <alignment horizontal="left" vertical="center"/>
    </xf>
    <xf numFmtId="0" fontId="5" fillId="0" borderId="5" xfId="0" applyFont="1" applyBorder="1" applyAlignment="1">
      <alignment vertical="center"/>
    </xf>
    <xf numFmtId="0" fontId="56" fillId="0" borderId="5" xfId="0" applyFont="1" applyBorder="1" applyAlignment="1">
      <alignment vertical="center"/>
    </xf>
    <xf numFmtId="0" fontId="56" fillId="0" borderId="6" xfId="1" applyFont="1" applyBorder="1" applyAlignment="1">
      <alignment vertical="center"/>
    </xf>
    <xf numFmtId="0" fontId="7" fillId="0" borderId="5" xfId="1" applyFont="1" applyBorder="1" applyAlignment="1">
      <alignment vertical="center"/>
    </xf>
    <xf numFmtId="0" fontId="5" fillId="0" borderId="6" xfId="0" applyFont="1" applyBorder="1" applyAlignment="1">
      <alignment vertical="center"/>
    </xf>
    <xf numFmtId="0" fontId="35" fillId="3" borderId="4" xfId="2" applyFont="1" applyFill="1" applyBorder="1" applyAlignment="1">
      <alignment vertical="center"/>
    </xf>
    <xf numFmtId="0" fontId="35" fillId="3" borderId="5" xfId="2" applyFont="1" applyFill="1" applyBorder="1" applyAlignment="1">
      <alignment vertical="center"/>
    </xf>
    <xf numFmtId="0" fontId="35" fillId="3" borderId="6" xfId="2" applyFont="1" applyFill="1" applyBorder="1" applyAlignment="1">
      <alignment vertical="center"/>
    </xf>
    <xf numFmtId="0" fontId="35" fillId="0" borderId="4" xfId="1" applyFont="1" applyBorder="1" applyAlignment="1">
      <alignment vertical="center"/>
    </xf>
    <xf numFmtId="0" fontId="35" fillId="0" borderId="5" xfId="1" applyFont="1" applyBorder="1" applyAlignment="1">
      <alignment vertical="center"/>
    </xf>
    <xf numFmtId="0" fontId="35" fillId="0" borderId="6" xfId="1" applyFont="1" applyBorder="1" applyAlignment="1">
      <alignment vertical="center"/>
    </xf>
    <xf numFmtId="49" fontId="5" fillId="0" borderId="5" xfId="0" applyNumberFormat="1" applyFont="1" applyBorder="1" applyAlignment="1">
      <alignment vertical="center"/>
    </xf>
    <xf numFmtId="0" fontId="16" fillId="3" borderId="6" xfId="2" applyFont="1" applyFill="1" applyBorder="1" applyAlignment="1">
      <alignment vertical="center" wrapText="1"/>
    </xf>
    <xf numFmtId="0" fontId="16" fillId="3" borderId="19" xfId="2" applyFont="1" applyFill="1" applyBorder="1" applyAlignment="1">
      <alignment vertical="center"/>
    </xf>
    <xf numFmtId="0" fontId="16" fillId="3" borderId="18" xfId="2" applyFont="1" applyFill="1" applyBorder="1" applyAlignment="1">
      <alignment horizontal="right" vertical="center"/>
    </xf>
    <xf numFmtId="0" fontId="16" fillId="0" borderId="6" xfId="1" applyFont="1" applyBorder="1" applyAlignment="1">
      <alignment vertical="center"/>
    </xf>
    <xf numFmtId="49" fontId="10" fillId="0" borderId="0" xfId="1" applyNumberFormat="1" applyFont="1" applyAlignment="1">
      <alignment horizontal="left" vertical="center"/>
    </xf>
    <xf numFmtId="49" fontId="9" fillId="0" borderId="4" xfId="1" applyNumberFormat="1" applyFont="1" applyBorder="1" applyAlignment="1" applyProtection="1">
      <alignment horizontal="left" vertical="center" shrinkToFit="1"/>
      <protection locked="0"/>
    </xf>
    <xf numFmtId="49" fontId="9" fillId="0" borderId="5" xfId="1" applyNumberFormat="1" applyFont="1" applyBorder="1" applyAlignment="1" applyProtection="1">
      <alignment horizontal="left" vertical="center" shrinkToFit="1"/>
      <protection locked="0"/>
    </xf>
    <xf numFmtId="49" fontId="9" fillId="0" borderId="6" xfId="1" applyNumberFormat="1" applyFont="1" applyBorder="1" applyAlignment="1" applyProtection="1">
      <alignment horizontal="left" vertical="center" shrinkToFit="1"/>
      <protection locked="0"/>
    </xf>
    <xf numFmtId="49" fontId="7" fillId="0" borderId="4"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10" fillId="0" borderId="4" xfId="1" applyNumberFormat="1" applyFont="1" applyBorder="1" applyAlignment="1" applyProtection="1">
      <alignment horizontal="center" vertical="center" wrapText="1" shrinkToFit="1"/>
      <protection locked="0"/>
    </xf>
    <xf numFmtId="49" fontId="10" fillId="0" borderId="5" xfId="1" applyNumberFormat="1" applyFont="1" applyBorder="1" applyAlignment="1" applyProtection="1">
      <alignment horizontal="center" vertical="center" wrapText="1" shrinkToFit="1"/>
      <protection locked="0"/>
    </xf>
    <xf numFmtId="49" fontId="10" fillId="0" borderId="6" xfId="1" applyNumberFormat="1" applyFont="1" applyBorder="1" applyAlignment="1" applyProtection="1">
      <alignment horizontal="center" vertical="center" wrapText="1" shrinkToFit="1"/>
      <protection locked="0"/>
    </xf>
    <xf numFmtId="49" fontId="10" fillId="0" borderId="4" xfId="1"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10" fillId="0" borderId="13" xfId="1" applyNumberFormat="1" applyFont="1" applyBorder="1" applyAlignment="1">
      <alignment vertical="center" shrinkToFit="1"/>
    </xf>
    <xf numFmtId="0" fontId="5" fillId="0" borderId="2" xfId="0" applyFont="1" applyBorder="1" applyAlignment="1">
      <alignment vertical="center" shrinkToFit="1"/>
    </xf>
    <xf numFmtId="49" fontId="10" fillId="0" borderId="4" xfId="1" applyNumberFormat="1" applyFont="1" applyBorder="1" applyAlignment="1" applyProtection="1">
      <alignment horizontal="left" vertical="center"/>
      <protection locked="0"/>
    </xf>
    <xf numFmtId="49" fontId="10" fillId="0" borderId="5" xfId="1" applyNumberFormat="1" applyFont="1" applyBorder="1" applyAlignment="1" applyProtection="1">
      <alignment horizontal="left" vertical="center"/>
      <protection locked="0"/>
    </xf>
    <xf numFmtId="49" fontId="10" fillId="0" borderId="6" xfId="1" applyNumberFormat="1" applyFont="1" applyBorder="1" applyAlignment="1" applyProtection="1">
      <alignment horizontal="left" vertical="center"/>
      <protection locked="0"/>
    </xf>
    <xf numFmtId="49" fontId="10" fillId="0" borderId="4" xfId="1" applyNumberFormat="1" applyFont="1" applyBorder="1" applyAlignment="1">
      <alignment horizontal="left" vertical="center"/>
    </xf>
    <xf numFmtId="49" fontId="10" fillId="0" borderId="5" xfId="1" applyNumberFormat="1" applyFont="1" applyBorder="1" applyAlignment="1">
      <alignment horizontal="left" vertical="center"/>
    </xf>
    <xf numFmtId="49" fontId="10" fillId="0" borderId="6" xfId="1" applyNumberFormat="1" applyFont="1" applyBorder="1" applyAlignment="1">
      <alignment horizontal="left" vertical="center"/>
    </xf>
    <xf numFmtId="49" fontId="9" fillId="2" borderId="0" xfId="1" applyNumberFormat="1" applyFont="1" applyFill="1" applyAlignment="1">
      <alignment horizontal="right" vertical="center"/>
    </xf>
    <xf numFmtId="49" fontId="11" fillId="0" borderId="7" xfId="1"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0" fillId="0" borderId="6" xfId="1" applyNumberFormat="1" applyFont="1" applyBorder="1" applyAlignment="1" applyProtection="1">
      <alignment horizontal="center" vertical="center"/>
      <protection locked="0"/>
    </xf>
    <xf numFmtId="49" fontId="10" fillId="0" borderId="0" xfId="1" applyNumberFormat="1" applyFont="1" applyAlignment="1">
      <alignment vertical="center"/>
    </xf>
    <xf numFmtId="0" fontId="7" fillId="0" borderId="0" xfId="0" applyFont="1" applyAlignment="1">
      <alignment vertical="center"/>
    </xf>
    <xf numFmtId="0" fontId="10" fillId="0" borderId="4" xfId="1"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49" fontId="7" fillId="0" borderId="4"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6" xfId="0" applyNumberFormat="1" applyFont="1" applyBorder="1" applyAlignment="1" applyProtection="1">
      <alignment horizontal="left" vertical="center"/>
      <protection locked="0"/>
    </xf>
    <xf numFmtId="0" fontId="7" fillId="0" borderId="4"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5" fillId="0" borderId="4" xfId="0" applyNumberFormat="1"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49" fontId="10" fillId="0" borderId="5" xfId="1" applyNumberFormat="1" applyFont="1" applyBorder="1" applyAlignment="1" applyProtection="1">
      <alignment horizontal="center" vertical="center"/>
      <protection locked="0"/>
    </xf>
    <xf numFmtId="49" fontId="10" fillId="0" borderId="4" xfId="1" applyNumberFormat="1" applyFont="1" applyBorder="1" applyAlignment="1">
      <alignment horizontal="center" vertical="center"/>
    </xf>
    <xf numFmtId="49" fontId="10" fillId="0" borderId="5" xfId="1" applyNumberFormat="1" applyFont="1" applyBorder="1" applyAlignment="1">
      <alignment horizontal="center" vertical="center"/>
    </xf>
    <xf numFmtId="49" fontId="10" fillId="0" borderId="6" xfId="1" applyNumberFormat="1" applyFont="1" applyBorder="1" applyAlignment="1">
      <alignment horizontal="center" vertical="center"/>
    </xf>
    <xf numFmtId="0" fontId="10" fillId="0" borderId="4" xfId="1"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10" fillId="0" borderId="4" xfId="1" applyFont="1" applyBorder="1" applyAlignment="1" applyProtection="1">
      <alignment horizontal="left" vertical="center" shrinkToFit="1"/>
      <protection locked="0"/>
    </xf>
    <xf numFmtId="0" fontId="10" fillId="0" borderId="5" xfId="1" applyFont="1" applyBorder="1" applyAlignment="1" applyProtection="1">
      <alignment horizontal="left" vertical="center" shrinkToFit="1"/>
      <protection locked="0"/>
    </xf>
    <xf numFmtId="0" fontId="10" fillId="0" borderId="6" xfId="1" applyFont="1" applyBorder="1" applyAlignment="1" applyProtection="1">
      <alignment horizontal="left" vertical="center" shrinkToFit="1"/>
      <protection locked="0"/>
    </xf>
    <xf numFmtId="0" fontId="11" fillId="0" borderId="7" xfId="1"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0" fillId="0" borderId="6" xfId="1" applyFont="1" applyBorder="1" applyAlignment="1">
      <alignment horizontal="center" vertical="center"/>
    </xf>
    <xf numFmtId="176" fontId="10" fillId="0" borderId="4" xfId="1" applyNumberFormat="1" applyFont="1" applyBorder="1" applyAlignment="1">
      <alignment vertical="center"/>
    </xf>
    <xf numFmtId="176" fontId="10" fillId="0" borderId="5" xfId="1" applyNumberFormat="1" applyFont="1" applyBorder="1" applyAlignment="1">
      <alignment vertical="center"/>
    </xf>
    <xf numFmtId="176" fontId="10" fillId="0" borderId="6" xfId="1" applyNumberFormat="1" applyFont="1" applyBorder="1" applyAlignment="1">
      <alignment vertical="center"/>
    </xf>
    <xf numFmtId="0" fontId="53" fillId="0" borderId="0" xfId="1" applyFont="1" applyAlignment="1">
      <alignment horizontal="left" vertical="top" wrapText="1"/>
    </xf>
    <xf numFmtId="0" fontId="10" fillId="0" borderId="1" xfId="1"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xf>
    <xf numFmtId="49" fontId="15" fillId="0" borderId="1" xfId="1" applyNumberFormat="1"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49" fontId="16" fillId="0" borderId="1" xfId="0" applyNumberFormat="1"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5" fillId="0" borderId="4" xfId="1"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4" xfId="0" applyFont="1" applyBorder="1" applyAlignment="1">
      <alignment horizontal="center"/>
    </xf>
    <xf numFmtId="0" fontId="5" fillId="0" borderId="5" xfId="0" applyFont="1" applyBorder="1" applyAlignment="1">
      <alignment horizontal="center"/>
    </xf>
    <xf numFmtId="49" fontId="15" fillId="0" borderId="4" xfId="1" applyNumberFormat="1" applyFont="1" applyBorder="1" applyAlignment="1" applyProtection="1">
      <alignment horizontal="center" vertical="center" wrapText="1"/>
      <protection locked="0"/>
    </xf>
    <xf numFmtId="49" fontId="15" fillId="0" borderId="5" xfId="1" applyNumberFormat="1" applyFont="1" applyBorder="1" applyAlignment="1" applyProtection="1">
      <alignment horizontal="center" vertical="center" wrapText="1"/>
      <protection locked="0"/>
    </xf>
    <xf numFmtId="49" fontId="15" fillId="0" borderId="6" xfId="1" applyNumberFormat="1" applyFont="1" applyBorder="1" applyAlignment="1" applyProtection="1">
      <alignment horizontal="center" vertical="center" wrapText="1"/>
      <protection locked="0"/>
    </xf>
    <xf numFmtId="0" fontId="9" fillId="2" borderId="0" xfId="1" applyFont="1" applyFill="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49" fontId="6" fillId="0" borderId="4"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49" fillId="0" borderId="4" xfId="0" applyFont="1" applyBorder="1" applyAlignment="1">
      <alignment horizontal="center"/>
    </xf>
    <xf numFmtId="0" fontId="49" fillId="0" borderId="5" xfId="0" applyFont="1" applyBorder="1" applyAlignment="1">
      <alignment horizontal="center"/>
    </xf>
    <xf numFmtId="0" fontId="33" fillId="0" borderId="7" xfId="1" applyFont="1" applyBorder="1" applyAlignment="1">
      <alignment horizontal="center" vertical="center"/>
    </xf>
    <xf numFmtId="0" fontId="33" fillId="0" borderId="8" xfId="1" applyFont="1" applyBorder="1" applyAlignment="1">
      <alignment horizontal="center" vertical="center"/>
    </xf>
    <xf numFmtId="0" fontId="33" fillId="0" borderId="9" xfId="1" applyFont="1" applyBorder="1" applyAlignment="1">
      <alignment horizontal="center" vertical="center"/>
    </xf>
    <xf numFmtId="0" fontId="33" fillId="0" borderId="10" xfId="1" applyFont="1" applyBorder="1" applyAlignment="1">
      <alignment horizontal="center" vertical="center"/>
    </xf>
    <xf numFmtId="0" fontId="33" fillId="0" borderId="11" xfId="1" applyFont="1" applyBorder="1" applyAlignment="1">
      <alignment horizontal="center" vertical="center"/>
    </xf>
    <xf numFmtId="0" fontId="33" fillId="0" borderId="12" xfId="1" applyFont="1" applyBorder="1" applyAlignment="1">
      <alignment horizontal="center" vertical="center"/>
    </xf>
    <xf numFmtId="0" fontId="6" fillId="0" borderId="0" xfId="1" applyFont="1" applyAlignment="1">
      <alignment horizontal="left"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176" fontId="0" fillId="0" borderId="4" xfId="0" applyNumberFormat="1" applyBorder="1" applyAlignment="1" applyProtection="1">
      <alignment vertical="center"/>
      <protection locked="0"/>
    </xf>
    <xf numFmtId="176" fontId="0" fillId="0" borderId="5" xfId="0" applyNumberFormat="1" applyBorder="1" applyAlignment="1" applyProtection="1">
      <alignment vertical="center"/>
      <protection locked="0"/>
    </xf>
    <xf numFmtId="176" fontId="0" fillId="0" borderId="6" xfId="0" applyNumberFormat="1" applyBorder="1" applyAlignment="1" applyProtection="1">
      <alignment vertical="center"/>
      <protection locked="0"/>
    </xf>
    <xf numFmtId="0" fontId="7" fillId="0" borderId="14" xfId="1"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5" xfId="0" applyFont="1" applyBorder="1"/>
    <xf numFmtId="0" fontId="7" fillId="0" borderId="6" xfId="0" applyFont="1" applyBorder="1"/>
    <xf numFmtId="0" fontId="16" fillId="0" borderId="4" xfId="1"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1" applyFont="1" applyBorder="1" applyAlignment="1">
      <alignment horizontal="center" vertical="center"/>
    </xf>
    <xf numFmtId="0" fontId="16" fillId="0" borderId="5" xfId="0" applyFont="1" applyBorder="1"/>
    <xf numFmtId="0" fontId="16" fillId="0" borderId="6" xfId="0" applyFont="1" applyBorder="1"/>
    <xf numFmtId="0" fontId="6" fillId="3" borderId="4" xfId="2" applyFont="1" applyFill="1" applyBorder="1" applyAlignment="1">
      <alignment vertical="center"/>
    </xf>
    <xf numFmtId="0" fontId="6" fillId="3" borderId="5" xfId="2" applyFont="1" applyFill="1" applyBorder="1" applyAlignment="1">
      <alignment vertical="center"/>
    </xf>
    <xf numFmtId="0" fontId="7" fillId="0" borderId="4" xfId="1" applyFont="1" applyBorder="1" applyAlignment="1" applyProtection="1">
      <alignment horizontal="center" vertical="center"/>
      <protection locked="0"/>
    </xf>
    <xf numFmtId="0" fontId="7" fillId="0" borderId="5" xfId="0" applyFont="1" applyBorder="1" applyProtection="1">
      <protection locked="0"/>
    </xf>
    <xf numFmtId="0" fontId="7" fillId="0" borderId="6" xfId="0" applyFont="1" applyBorder="1" applyProtection="1">
      <protection locked="0"/>
    </xf>
    <xf numFmtId="0" fontId="7" fillId="0" borderId="28" xfId="1"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xf numFmtId="0" fontId="5" fillId="0" borderId="6" xfId="0" applyFont="1" applyBorder="1"/>
    <xf numFmtId="0" fontId="6" fillId="3" borderId="4" xfId="2" applyFont="1" applyFill="1" applyBorder="1" applyAlignment="1">
      <alignment vertical="center" shrinkToFit="1"/>
    </xf>
    <xf numFmtId="0" fontId="6" fillId="3" borderId="5" xfId="2" applyFont="1" applyFill="1" applyBorder="1" applyAlignment="1">
      <alignment vertical="center" shrinkToFit="1"/>
    </xf>
    <xf numFmtId="0" fontId="6" fillId="0" borderId="5" xfId="0" applyFont="1" applyBorder="1"/>
    <xf numFmtId="0" fontId="6" fillId="3" borderId="4" xfId="2" applyFont="1" applyFill="1" applyBorder="1" applyAlignment="1">
      <alignment vertical="center" wrapText="1"/>
    </xf>
    <xf numFmtId="0" fontId="6" fillId="3" borderId="5" xfId="2" applyFont="1" applyFill="1" applyBorder="1" applyAlignment="1">
      <alignment vertical="center" wrapText="1"/>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0" borderId="4" xfId="2" applyFont="1" applyBorder="1" applyAlignment="1">
      <alignment vertical="center"/>
    </xf>
    <xf numFmtId="0" fontId="6" fillId="0" borderId="5" xfId="2" applyFont="1" applyBorder="1" applyAlignment="1">
      <alignment vertical="center"/>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6" fillId="3" borderId="14" xfId="2" applyFont="1" applyFill="1" applyBorder="1" applyAlignment="1">
      <alignment vertical="center"/>
    </xf>
    <xf numFmtId="0" fontId="16" fillId="3" borderId="15" xfId="2" applyFont="1" applyFill="1" applyBorder="1" applyAlignment="1">
      <alignment vertical="center"/>
    </xf>
    <xf numFmtId="0" fontId="16" fillId="3" borderId="16" xfId="2" applyFont="1" applyFill="1" applyBorder="1" applyAlignment="1">
      <alignment vertical="center"/>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29" xfId="0" applyFont="1" applyBorder="1"/>
    <xf numFmtId="0" fontId="7" fillId="0" borderId="30" xfId="0" applyFont="1" applyBorder="1"/>
    <xf numFmtId="0" fontId="6" fillId="0" borderId="4" xfId="1" applyFont="1" applyBorder="1" applyAlignment="1">
      <alignment vertical="center"/>
    </xf>
    <xf numFmtId="0" fontId="6" fillId="0" borderId="5" xfId="1" applyFont="1" applyBorder="1" applyAlignment="1">
      <alignment vertical="center"/>
    </xf>
    <xf numFmtId="0" fontId="6" fillId="0" borderId="4" xfId="1" applyFont="1" applyBorder="1" applyAlignment="1">
      <alignment vertical="center" shrinkToFit="1"/>
    </xf>
    <xf numFmtId="0" fontId="6" fillId="0" borderId="5" xfId="1" applyFont="1" applyBorder="1" applyAlignment="1">
      <alignment vertical="center" shrinkToFit="1"/>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6" fillId="0" borderId="17" xfId="1" applyFont="1" applyBorder="1" applyAlignment="1">
      <alignment horizontal="left" vertical="center" indent="2" shrinkToFit="1"/>
    </xf>
    <xf numFmtId="0" fontId="16" fillId="0" borderId="18" xfId="1" applyFont="1" applyBorder="1" applyAlignment="1">
      <alignment horizontal="left" vertical="center" indent="2" shrinkToFit="1"/>
    </xf>
    <xf numFmtId="0" fontId="16" fillId="0" borderId="19" xfId="1" applyFont="1" applyBorder="1" applyAlignment="1">
      <alignment horizontal="left" vertical="center" indent="2" shrinkToFit="1"/>
    </xf>
    <xf numFmtId="0" fontId="16" fillId="0" borderId="14" xfId="1" applyFont="1" applyBorder="1" applyAlignment="1">
      <alignment vertical="center" shrinkToFit="1"/>
    </xf>
    <xf numFmtId="0" fontId="16" fillId="0" borderId="15" xfId="1" applyFont="1" applyBorder="1" applyAlignment="1">
      <alignment vertical="center" shrinkToFit="1"/>
    </xf>
    <xf numFmtId="0" fontId="16" fillId="0" borderId="16" xfId="1" applyFont="1" applyBorder="1" applyAlignment="1">
      <alignment vertical="center" shrinkToFit="1"/>
    </xf>
    <xf numFmtId="0" fontId="7" fillId="0" borderId="13"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5" fillId="0" borderId="4" xfId="1" applyFont="1" applyBorder="1" applyAlignment="1">
      <alignment horizontal="center" vertical="center"/>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37" fillId="0" borderId="4" xfId="1" applyFont="1" applyBorder="1" applyAlignment="1">
      <alignment vertical="center"/>
    </xf>
    <xf numFmtId="0" fontId="37" fillId="0" borderId="5" xfId="1" applyFont="1" applyBorder="1" applyAlignment="1">
      <alignment vertical="center"/>
    </xf>
    <xf numFmtId="0" fontId="5" fillId="0" borderId="5" xfId="0" applyFont="1" applyBorder="1" applyAlignment="1" applyProtection="1">
      <alignment horizontal="center" vertical="center"/>
      <protection locked="0"/>
    </xf>
    <xf numFmtId="0" fontId="56" fillId="3" borderId="4" xfId="2" applyFont="1" applyFill="1" applyBorder="1" applyAlignment="1">
      <alignment horizontal="left" vertical="center"/>
    </xf>
    <xf numFmtId="0" fontId="56" fillId="3" borderId="5" xfId="2" applyFont="1" applyFill="1" applyBorder="1" applyAlignment="1">
      <alignment horizontal="left" vertical="center"/>
    </xf>
    <xf numFmtId="0" fontId="56" fillId="3" borderId="6" xfId="2" applyFont="1" applyFill="1" applyBorder="1" applyAlignment="1">
      <alignment horizontal="left" vertical="center"/>
    </xf>
    <xf numFmtId="0" fontId="56" fillId="3" borderId="4" xfId="2" applyFont="1" applyFill="1" applyBorder="1" applyAlignment="1">
      <alignment vertical="center"/>
    </xf>
    <xf numFmtId="0" fontId="56" fillId="0" borderId="5" xfId="0" applyFont="1" applyBorder="1" applyAlignment="1">
      <alignment vertical="center"/>
    </xf>
    <xf numFmtId="0" fontId="56" fillId="0" borderId="6"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3" borderId="6" xfId="2" applyFont="1" applyFill="1" applyBorder="1" applyAlignment="1">
      <alignment vertical="center" shrinkToFit="1"/>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3" borderId="14" xfId="2" applyFont="1" applyFill="1" applyBorder="1" applyAlignment="1">
      <alignment horizontal="left" vertical="center" wrapText="1" shrinkToFit="1"/>
    </xf>
    <xf numFmtId="0" fontId="16" fillId="3" borderId="15" xfId="2" applyFont="1" applyFill="1" applyBorder="1" applyAlignment="1">
      <alignment horizontal="left" vertical="center" wrapText="1" shrinkToFit="1"/>
    </xf>
    <xf numFmtId="0" fontId="16" fillId="3" borderId="16" xfId="2" applyFont="1" applyFill="1" applyBorder="1" applyAlignment="1">
      <alignment horizontal="left" vertical="center" wrapText="1" shrinkToFi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16" fillId="3" borderId="17" xfId="2" applyFont="1" applyFill="1" applyBorder="1" applyAlignment="1">
      <alignment horizontal="left" vertical="center" indent="2" shrinkToFit="1"/>
    </xf>
    <xf numFmtId="0" fontId="16" fillId="3" borderId="18" xfId="2" applyFont="1" applyFill="1" applyBorder="1" applyAlignment="1">
      <alignment horizontal="left" vertical="center" indent="2" shrinkToFit="1"/>
    </xf>
    <xf numFmtId="0" fontId="16" fillId="3" borderId="19" xfId="2" applyFont="1" applyFill="1" applyBorder="1" applyAlignment="1">
      <alignment horizontal="left" vertical="center" indent="2" shrinkToFit="1"/>
    </xf>
    <xf numFmtId="0" fontId="16" fillId="3" borderId="14" xfId="2" applyFont="1" applyFill="1" applyBorder="1" applyAlignment="1">
      <alignment vertical="center" shrinkToFit="1"/>
    </xf>
    <xf numFmtId="0" fontId="16" fillId="3" borderId="15" xfId="2" applyFont="1" applyFill="1" applyBorder="1" applyAlignment="1">
      <alignment vertical="center" shrinkToFit="1"/>
    </xf>
    <xf numFmtId="0" fontId="16" fillId="3" borderId="16" xfId="2" applyFont="1" applyFill="1" applyBorder="1" applyAlignment="1">
      <alignment vertical="center" shrinkToFit="1"/>
    </xf>
    <xf numFmtId="0" fontId="6" fillId="3" borderId="4" xfId="2" applyFont="1" applyFill="1" applyBorder="1" applyAlignment="1">
      <alignment horizontal="left" vertical="center" shrinkToFit="1"/>
    </xf>
    <xf numFmtId="0" fontId="6" fillId="3" borderId="5" xfId="2" applyFont="1" applyFill="1" applyBorder="1" applyAlignment="1">
      <alignment horizontal="left" vertical="center" shrinkToFit="1"/>
    </xf>
    <xf numFmtId="0" fontId="6" fillId="3" borderId="6" xfId="2" applyFont="1" applyFill="1" applyBorder="1" applyAlignment="1">
      <alignment horizontal="left" vertical="center" shrinkToFit="1"/>
    </xf>
    <xf numFmtId="0" fontId="6" fillId="3" borderId="6" xfId="2" applyFont="1" applyFill="1" applyBorder="1" applyAlignment="1">
      <alignment vertical="center"/>
    </xf>
    <xf numFmtId="0" fontId="6" fillId="0" borderId="5" xfId="0" applyFont="1" applyBorder="1" applyAlignment="1">
      <alignment vertical="center" shrinkToFit="1"/>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37" fillId="3" borderId="4" xfId="2" applyFont="1" applyFill="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38" fillId="0" borderId="15" xfId="1" applyFont="1" applyBorder="1" applyAlignment="1">
      <alignment horizontal="center" vertical="center" shrinkToFit="1"/>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16" fillId="3" borderId="4" xfId="2" applyFont="1" applyFill="1" applyBorder="1" applyAlignment="1">
      <alignment vertical="center"/>
    </xf>
    <xf numFmtId="0" fontId="5" fillId="0" borderId="5" xfId="0" applyFont="1" applyBorder="1" applyAlignment="1">
      <alignment vertical="center"/>
    </xf>
    <xf numFmtId="49" fontId="5" fillId="0" borderId="5" xfId="0" applyNumberFormat="1" applyFont="1" applyBorder="1" applyAlignment="1">
      <alignment vertical="center"/>
    </xf>
    <xf numFmtId="0" fontId="16" fillId="0" borderId="5" xfId="0" applyFont="1" applyBorder="1" applyAlignment="1">
      <alignment vertical="center"/>
    </xf>
    <xf numFmtId="0" fontId="5" fillId="0" borderId="6" xfId="0" applyFont="1" applyBorder="1" applyAlignment="1">
      <alignment vertical="center"/>
    </xf>
    <xf numFmtId="0" fontId="16" fillId="3" borderId="4" xfId="2" applyFont="1" applyFill="1" applyBorder="1" applyAlignment="1">
      <alignment horizontal="left" vertical="center"/>
    </xf>
    <xf numFmtId="0" fontId="16" fillId="3" borderId="5" xfId="2" applyFont="1" applyFill="1" applyBorder="1" applyAlignment="1">
      <alignment horizontal="left" vertical="center"/>
    </xf>
    <xf numFmtId="0" fontId="16" fillId="3" borderId="6" xfId="2" applyFont="1" applyFill="1" applyBorder="1" applyAlignment="1">
      <alignment horizontal="left" vertical="center"/>
    </xf>
    <xf numFmtId="0" fontId="16" fillId="3" borderId="5" xfId="2" applyFont="1" applyFill="1" applyBorder="1" applyAlignment="1">
      <alignment vertical="center"/>
    </xf>
    <xf numFmtId="0" fontId="16" fillId="3" borderId="6" xfId="2" applyFont="1" applyFill="1" applyBorder="1" applyAlignment="1">
      <alignment vertical="center"/>
    </xf>
    <xf numFmtId="0" fontId="16" fillId="3" borderId="17" xfId="2" applyFont="1" applyFill="1" applyBorder="1" applyAlignment="1">
      <alignment vertical="center"/>
    </xf>
    <xf numFmtId="0" fontId="16" fillId="3" borderId="18" xfId="2" applyFont="1" applyFill="1" applyBorder="1" applyAlignment="1">
      <alignment vertical="center"/>
    </xf>
    <xf numFmtId="0" fontId="16" fillId="3" borderId="19" xfId="2" applyFont="1" applyFill="1" applyBorder="1" applyAlignment="1">
      <alignment vertical="center"/>
    </xf>
    <xf numFmtId="0" fontId="16" fillId="3" borderId="4" xfId="2" applyFont="1" applyFill="1" applyBorder="1" applyAlignment="1">
      <alignment vertical="center" shrinkToFit="1"/>
    </xf>
    <xf numFmtId="0" fontId="16" fillId="3" borderId="5" xfId="2" applyFont="1" applyFill="1" applyBorder="1" applyAlignment="1">
      <alignment vertical="center" shrinkToFit="1"/>
    </xf>
    <xf numFmtId="0" fontId="16" fillId="3" borderId="6" xfId="2" applyFont="1" applyFill="1" applyBorder="1" applyAlignment="1">
      <alignment vertical="center" shrinkToFit="1"/>
    </xf>
    <xf numFmtId="0" fontId="16" fillId="3" borderId="17" xfId="2" applyFont="1" applyFill="1" applyBorder="1" applyAlignment="1">
      <alignment horizontal="left" vertical="center"/>
    </xf>
    <xf numFmtId="0" fontId="16" fillId="3" borderId="18" xfId="2" applyFont="1" applyFill="1" applyBorder="1" applyAlignment="1">
      <alignment horizontal="left" vertical="center"/>
    </xf>
    <xf numFmtId="0" fontId="16" fillId="3" borderId="19" xfId="2" applyFont="1" applyFill="1" applyBorder="1" applyAlignment="1">
      <alignment horizontal="lef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3" borderId="14" xfId="2" applyFont="1" applyFill="1" applyBorder="1" applyAlignment="1">
      <alignment horizontal="left" vertical="center" wrapText="1"/>
    </xf>
    <xf numFmtId="0" fontId="16" fillId="3" borderId="15" xfId="2" applyFont="1" applyFill="1" applyBorder="1" applyAlignment="1">
      <alignment horizontal="left" vertical="center" wrapText="1"/>
    </xf>
    <xf numFmtId="0" fontId="16" fillId="3" borderId="16" xfId="2" applyFont="1" applyFill="1" applyBorder="1" applyAlignment="1">
      <alignment horizontal="left" vertical="center" wrapText="1"/>
    </xf>
    <xf numFmtId="0" fontId="34" fillId="0" borderId="6" xfId="1" applyFont="1" applyBorder="1" applyAlignment="1">
      <alignment horizontal="center" vertical="center"/>
    </xf>
    <xf numFmtId="0" fontId="9" fillId="2" borderId="0" xfId="1" applyFont="1" applyFill="1" applyAlignment="1" applyProtection="1">
      <alignment horizontal="right" vertical="center"/>
      <protection locked="0"/>
    </xf>
    <xf numFmtId="0" fontId="11" fillId="0" borderId="7"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0" borderId="0" xfId="1"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5" xfId="0" applyFont="1" applyBorder="1" applyProtection="1">
      <protection locked="0"/>
    </xf>
    <xf numFmtId="0" fontId="5" fillId="0" borderId="6" xfId="0" applyFont="1" applyBorder="1" applyProtection="1">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5" fillId="0" borderId="5" xfId="1" applyFont="1" applyBorder="1" applyAlignment="1" applyProtection="1">
      <alignment horizontal="center" vertical="center" wrapText="1"/>
      <protection locked="0"/>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4" xfId="1" applyFont="1" applyBorder="1" applyAlignment="1" applyProtection="1">
      <alignment horizontal="center" vertical="center" wrapText="1"/>
      <protection locked="0"/>
    </xf>
    <xf numFmtId="49" fontId="27" fillId="0" borderId="38" xfId="2" applyNumberFormat="1" applyFont="1" applyBorder="1" applyAlignment="1" applyProtection="1">
      <alignment horizontal="center" vertical="center" shrinkToFit="1"/>
      <protection locked="0"/>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0" fillId="0" borderId="3" xfId="0" applyBorder="1" applyAlignment="1">
      <alignment horizontal="center"/>
    </xf>
    <xf numFmtId="0" fontId="0" fillId="0" borderId="20" xfId="0" applyBorder="1" applyAlignment="1">
      <alignment horizontal="center"/>
    </xf>
    <xf numFmtId="0" fontId="24"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28" fillId="0" borderId="3" xfId="2" applyFont="1" applyBorder="1" applyAlignment="1">
      <alignment horizontal="center" vertical="center" wrapText="1"/>
    </xf>
    <xf numFmtId="0" fontId="28" fillId="0" borderId="20" xfId="2" applyFont="1" applyBorder="1" applyAlignment="1">
      <alignment horizontal="center" vertical="center" wrapText="1"/>
    </xf>
    <xf numFmtId="0" fontId="24" fillId="0" borderId="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22" xfId="2" applyFont="1" applyBorder="1" applyAlignment="1">
      <alignment horizontal="center" vertical="center"/>
    </xf>
    <xf numFmtId="0" fontId="24" fillId="0" borderId="23" xfId="2" applyFont="1" applyBorder="1" applyAlignment="1">
      <alignment horizontal="center" vertical="center"/>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12" xfId="2" applyFont="1" applyBorder="1" applyAlignment="1">
      <alignment horizontal="center" vertical="center" wrapText="1"/>
    </xf>
    <xf numFmtId="0" fontId="24" fillId="0" borderId="0" xfId="0" applyFont="1" applyAlignment="1">
      <alignment horizontal="left" vertical="center"/>
    </xf>
    <xf numFmtId="0" fontId="24" fillId="0" borderId="24" xfId="0" applyFont="1" applyBorder="1" applyAlignment="1">
      <alignment horizontal="left" vertical="center"/>
    </xf>
    <xf numFmtId="176" fontId="24" fillId="0" borderId="7" xfId="0" applyNumberFormat="1" applyFont="1" applyBorder="1" applyAlignment="1">
      <alignment horizontal="left" vertical="center"/>
    </xf>
    <xf numFmtId="176" fontId="24" fillId="0" borderId="8" xfId="0" applyNumberFormat="1" applyFont="1" applyBorder="1" applyAlignment="1">
      <alignment horizontal="left" vertical="center"/>
    </xf>
    <xf numFmtId="176" fontId="24" fillId="0" borderId="9" xfId="0" applyNumberFormat="1" applyFont="1" applyBorder="1" applyAlignment="1">
      <alignment horizontal="left" vertical="center"/>
    </xf>
    <xf numFmtId="176" fontId="24" fillId="0" borderId="25" xfId="0" applyNumberFormat="1" applyFont="1" applyBorder="1" applyAlignment="1">
      <alignment horizontal="left" vertical="center"/>
    </xf>
    <xf numFmtId="176" fontId="24" fillId="0" borderId="26" xfId="0" applyNumberFormat="1" applyFont="1" applyBorder="1" applyAlignment="1">
      <alignment horizontal="left" vertical="center"/>
    </xf>
    <xf numFmtId="176" fontId="24" fillId="0" borderId="27" xfId="0" applyNumberFormat="1" applyFont="1" applyBorder="1" applyAlignment="1">
      <alignment horizontal="left" vertical="center"/>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30" fillId="0" borderId="12" xfId="1" applyFont="1" applyBorder="1" applyAlignment="1">
      <alignment horizontal="center" vertical="center"/>
    </xf>
    <xf numFmtId="0" fontId="27" fillId="0" borderId="22" xfId="2" applyFont="1" applyBorder="1" applyAlignment="1">
      <alignment horizontal="center" vertical="center"/>
    </xf>
    <xf numFmtId="0" fontId="27" fillId="0" borderId="23" xfId="2" applyFont="1" applyBorder="1" applyAlignment="1">
      <alignment horizontal="center" vertical="center"/>
    </xf>
    <xf numFmtId="0" fontId="26" fillId="0" borderId="22" xfId="2" applyFont="1" applyBorder="1" applyAlignment="1">
      <alignment horizontal="center" vertical="center" wrapText="1"/>
    </xf>
    <xf numFmtId="0" fontId="26" fillId="0" borderId="23" xfId="2" applyFont="1" applyBorder="1" applyAlignment="1">
      <alignment horizontal="center" vertical="center" wrapText="1"/>
    </xf>
  </cellXfs>
  <cellStyles count="3">
    <cellStyle name="標準" xfId="0" builtinId="0"/>
    <cellStyle name="標準_1〜5施設申請書類" xfId="1" xr:uid="{00000000-0005-0000-0000-000001000000}"/>
    <cellStyle name="標準_心機構施設申請書" xfId="2" xr:uid="{00000000-0005-0000-0000-000002000000}"/>
  </cellStyles>
  <dxfs count="2">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19050</xdr:colOff>
      <xdr:row>0</xdr:row>
      <xdr:rowOff>0</xdr:rowOff>
    </xdr:from>
    <xdr:to>
      <xdr:col>13</xdr:col>
      <xdr:colOff>19050</xdr:colOff>
      <xdr:row>0</xdr:row>
      <xdr:rowOff>0</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40481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4" name="Text Box 2">
          <a:extLst>
            <a:ext uri="{FF2B5EF4-FFF2-40B4-BE49-F238E27FC236}">
              <a16:creationId xmlns:a16="http://schemas.microsoft.com/office/drawing/2014/main" id="{00000000-0008-0000-0900-000092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5" name="AutoShape 3">
          <a:extLst>
            <a:ext uri="{FF2B5EF4-FFF2-40B4-BE49-F238E27FC236}">
              <a16:creationId xmlns:a16="http://schemas.microsoft.com/office/drawing/2014/main" id="{00000000-0008-0000-0900-000093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6" name="Text Box 4">
          <a:extLst>
            <a:ext uri="{FF2B5EF4-FFF2-40B4-BE49-F238E27FC236}">
              <a16:creationId xmlns:a16="http://schemas.microsoft.com/office/drawing/2014/main" id="{00000000-0008-0000-0900-000094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7" name="Text Box 5">
          <a:extLst>
            <a:ext uri="{FF2B5EF4-FFF2-40B4-BE49-F238E27FC236}">
              <a16:creationId xmlns:a16="http://schemas.microsoft.com/office/drawing/2014/main" id="{00000000-0008-0000-0900-000095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8" name="AutoShape 6">
          <a:extLst>
            <a:ext uri="{FF2B5EF4-FFF2-40B4-BE49-F238E27FC236}">
              <a16:creationId xmlns:a16="http://schemas.microsoft.com/office/drawing/2014/main" id="{00000000-0008-0000-0900-000096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9" name="AutoShape 7">
          <a:extLst>
            <a:ext uri="{FF2B5EF4-FFF2-40B4-BE49-F238E27FC236}">
              <a16:creationId xmlns:a16="http://schemas.microsoft.com/office/drawing/2014/main" id="{00000000-0008-0000-0900-000097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0" name="AutoShape 8">
          <a:extLst>
            <a:ext uri="{FF2B5EF4-FFF2-40B4-BE49-F238E27FC236}">
              <a16:creationId xmlns:a16="http://schemas.microsoft.com/office/drawing/2014/main" id="{00000000-0008-0000-0900-000098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01" name="Text Box 9">
          <a:extLst>
            <a:ext uri="{FF2B5EF4-FFF2-40B4-BE49-F238E27FC236}">
              <a16:creationId xmlns:a16="http://schemas.microsoft.com/office/drawing/2014/main" id="{00000000-0008-0000-0900-000099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2" name="AutoShape 10">
          <a:extLst>
            <a:ext uri="{FF2B5EF4-FFF2-40B4-BE49-F238E27FC236}">
              <a16:creationId xmlns:a16="http://schemas.microsoft.com/office/drawing/2014/main" id="{00000000-0008-0000-0900-00009A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3" name="AutoShape 11">
          <a:extLst>
            <a:ext uri="{FF2B5EF4-FFF2-40B4-BE49-F238E27FC236}">
              <a16:creationId xmlns:a16="http://schemas.microsoft.com/office/drawing/2014/main" id="{00000000-0008-0000-0900-00009B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4" name="AutoShape 12">
          <a:extLst>
            <a:ext uri="{FF2B5EF4-FFF2-40B4-BE49-F238E27FC236}">
              <a16:creationId xmlns:a16="http://schemas.microsoft.com/office/drawing/2014/main" id="{00000000-0008-0000-0900-00009C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5" name="AutoShape 13">
          <a:extLst>
            <a:ext uri="{FF2B5EF4-FFF2-40B4-BE49-F238E27FC236}">
              <a16:creationId xmlns:a16="http://schemas.microsoft.com/office/drawing/2014/main" id="{00000000-0008-0000-0900-00009D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6" name="AutoShape 14">
          <a:extLst>
            <a:ext uri="{FF2B5EF4-FFF2-40B4-BE49-F238E27FC236}">
              <a16:creationId xmlns:a16="http://schemas.microsoft.com/office/drawing/2014/main" id="{00000000-0008-0000-0900-00009E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7" name="AutoShape 15">
          <a:extLst>
            <a:ext uri="{FF2B5EF4-FFF2-40B4-BE49-F238E27FC236}">
              <a16:creationId xmlns:a16="http://schemas.microsoft.com/office/drawing/2014/main" id="{00000000-0008-0000-0900-00009F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8" name="AutoShape 16">
          <a:extLst>
            <a:ext uri="{FF2B5EF4-FFF2-40B4-BE49-F238E27FC236}">
              <a16:creationId xmlns:a16="http://schemas.microsoft.com/office/drawing/2014/main" id="{00000000-0008-0000-0900-0000A0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9" name="AutoShape 17">
          <a:extLst>
            <a:ext uri="{FF2B5EF4-FFF2-40B4-BE49-F238E27FC236}">
              <a16:creationId xmlns:a16="http://schemas.microsoft.com/office/drawing/2014/main" id="{00000000-0008-0000-0900-0000A1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0" name="AutoShape 18">
          <a:extLst>
            <a:ext uri="{FF2B5EF4-FFF2-40B4-BE49-F238E27FC236}">
              <a16:creationId xmlns:a16="http://schemas.microsoft.com/office/drawing/2014/main" id="{00000000-0008-0000-0900-0000A2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1" name="AutoShape 19">
          <a:extLst>
            <a:ext uri="{FF2B5EF4-FFF2-40B4-BE49-F238E27FC236}">
              <a16:creationId xmlns:a16="http://schemas.microsoft.com/office/drawing/2014/main" id="{00000000-0008-0000-0900-0000A3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2" name="AutoShape 20">
          <a:extLst>
            <a:ext uri="{FF2B5EF4-FFF2-40B4-BE49-F238E27FC236}">
              <a16:creationId xmlns:a16="http://schemas.microsoft.com/office/drawing/2014/main" id="{00000000-0008-0000-0900-0000A4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3" name="AutoShape 21">
          <a:extLst>
            <a:ext uri="{FF2B5EF4-FFF2-40B4-BE49-F238E27FC236}">
              <a16:creationId xmlns:a16="http://schemas.microsoft.com/office/drawing/2014/main" id="{00000000-0008-0000-0900-0000A5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4" name="Text Box 22">
          <a:extLst>
            <a:ext uri="{FF2B5EF4-FFF2-40B4-BE49-F238E27FC236}">
              <a16:creationId xmlns:a16="http://schemas.microsoft.com/office/drawing/2014/main" id="{00000000-0008-0000-0900-0000A6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5" name="Text Box 23">
          <a:extLst>
            <a:ext uri="{FF2B5EF4-FFF2-40B4-BE49-F238E27FC236}">
              <a16:creationId xmlns:a16="http://schemas.microsoft.com/office/drawing/2014/main" id="{00000000-0008-0000-0900-0000A7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6" name="Text Box 24">
          <a:extLst>
            <a:ext uri="{FF2B5EF4-FFF2-40B4-BE49-F238E27FC236}">
              <a16:creationId xmlns:a16="http://schemas.microsoft.com/office/drawing/2014/main" id="{00000000-0008-0000-0900-0000A8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Y523"/>
  <sheetViews>
    <sheetView showGridLines="0" tabSelected="1" zoomScaleNormal="100" workbookViewId="0">
      <selection activeCell="D4" sqref="D4:Z5"/>
    </sheetView>
  </sheetViews>
  <sheetFormatPr defaultColWidth="9" defaultRowHeight="13.5"/>
  <cols>
    <col min="1" max="18" width="3" style="11" customWidth="1"/>
    <col min="19" max="28" width="3" style="10" customWidth="1"/>
    <col min="29" max="29" width="2.625" style="10" customWidth="1"/>
    <col min="30" max="16384" width="9" style="10"/>
  </cols>
  <sheetData>
    <row r="1" spans="1:51" s="7" customFormat="1" ht="12" customHeight="1">
      <c r="A1" s="4" t="s">
        <v>10</v>
      </c>
      <c r="B1" s="4"/>
      <c r="C1" s="4"/>
      <c r="D1" s="4"/>
      <c r="E1" s="4"/>
      <c r="F1" s="5"/>
      <c r="G1" s="4"/>
      <c r="H1" s="4"/>
      <c r="I1" s="4"/>
      <c r="J1" s="4"/>
      <c r="K1" s="4"/>
      <c r="L1" s="4"/>
      <c r="M1" s="4"/>
      <c r="N1" s="4"/>
      <c r="O1" s="4"/>
      <c r="P1" s="4"/>
      <c r="Q1" s="4"/>
      <c r="R1" s="4"/>
      <c r="S1" s="209" t="s">
        <v>11</v>
      </c>
      <c r="T1" s="209"/>
      <c r="U1" s="209"/>
      <c r="V1" s="209"/>
      <c r="W1" s="209"/>
      <c r="X1" s="209"/>
      <c r="Y1" s="209"/>
      <c r="Z1" s="209"/>
      <c r="AA1" s="209"/>
      <c r="AB1" s="209"/>
      <c r="AC1" s="209"/>
    </row>
    <row r="2" spans="1:51" ht="12" customHeight="1">
      <c r="A2" s="8"/>
      <c r="B2" s="8"/>
      <c r="C2" s="8"/>
      <c r="D2" s="8"/>
      <c r="E2" s="8"/>
      <c r="F2" s="8"/>
      <c r="G2" s="8"/>
      <c r="H2" s="8"/>
      <c r="I2" s="8"/>
      <c r="J2" s="8"/>
      <c r="K2" s="8"/>
      <c r="L2" s="8"/>
      <c r="M2" s="8"/>
      <c r="N2" s="8"/>
      <c r="O2" s="8"/>
      <c r="P2" s="8"/>
      <c r="Q2" s="8"/>
      <c r="R2" s="8"/>
      <c r="S2" s="9"/>
      <c r="T2" s="9"/>
      <c r="U2" s="9"/>
      <c r="V2" s="9"/>
      <c r="W2" s="8"/>
      <c r="X2" s="8"/>
      <c r="Y2" s="8"/>
      <c r="Z2" s="8"/>
      <c r="AA2" s="8"/>
      <c r="AB2" s="9"/>
      <c r="AC2" s="6" t="s">
        <v>75</v>
      </c>
    </row>
    <row r="3" spans="1:51" ht="8.4499999999999993" customHeight="1">
      <c r="R3" s="12"/>
    </row>
    <row r="4" spans="1:51" ht="15" customHeight="1">
      <c r="C4" s="10"/>
      <c r="D4" s="210" t="s">
        <v>216</v>
      </c>
      <c r="E4" s="211"/>
      <c r="F4" s="211"/>
      <c r="G4" s="211"/>
      <c r="H4" s="211"/>
      <c r="I4" s="211"/>
      <c r="J4" s="211"/>
      <c r="K4" s="211"/>
      <c r="L4" s="211"/>
      <c r="M4" s="211"/>
      <c r="N4" s="211"/>
      <c r="O4" s="211"/>
      <c r="P4" s="211"/>
      <c r="Q4" s="211"/>
      <c r="R4" s="211"/>
      <c r="S4" s="211"/>
      <c r="T4" s="211"/>
      <c r="U4" s="211"/>
      <c r="V4" s="211"/>
      <c r="W4" s="211"/>
      <c r="X4" s="211"/>
      <c r="Y4" s="211"/>
      <c r="Z4" s="212"/>
    </row>
    <row r="5" spans="1:51" ht="15.6" customHeight="1">
      <c r="C5" s="13"/>
      <c r="D5" s="213"/>
      <c r="E5" s="214"/>
      <c r="F5" s="214"/>
      <c r="G5" s="214"/>
      <c r="H5" s="214"/>
      <c r="I5" s="214"/>
      <c r="J5" s="214"/>
      <c r="K5" s="214"/>
      <c r="L5" s="214"/>
      <c r="M5" s="214"/>
      <c r="N5" s="214"/>
      <c r="O5" s="214"/>
      <c r="P5" s="214"/>
      <c r="Q5" s="214"/>
      <c r="R5" s="214"/>
      <c r="S5" s="214"/>
      <c r="T5" s="214"/>
      <c r="U5" s="214"/>
      <c r="V5" s="214"/>
      <c r="W5" s="214"/>
      <c r="X5" s="214"/>
      <c r="Y5" s="214"/>
      <c r="Z5" s="215"/>
    </row>
    <row r="6" spans="1:51" ht="7.9" customHeight="1">
      <c r="F6" s="14"/>
      <c r="AD6" s="17"/>
      <c r="AE6" s="17"/>
      <c r="AF6" s="17"/>
      <c r="AG6" s="17"/>
      <c r="AH6" s="17"/>
      <c r="AI6" s="17"/>
      <c r="AJ6" s="17"/>
      <c r="AK6" s="17"/>
      <c r="AL6" s="17"/>
      <c r="AM6" s="17"/>
      <c r="AN6" s="17"/>
      <c r="AO6" s="17"/>
      <c r="AP6" s="17"/>
      <c r="AQ6" s="17"/>
      <c r="AR6" s="17"/>
      <c r="AS6" s="17"/>
      <c r="AT6" s="17"/>
      <c r="AU6" s="17"/>
      <c r="AV6" s="17"/>
      <c r="AW6" s="17"/>
      <c r="AX6" s="17"/>
      <c r="AY6" s="17"/>
    </row>
    <row r="7" spans="1:51" ht="13.9" customHeight="1">
      <c r="A7" s="15"/>
      <c r="B7" s="15"/>
      <c r="C7" s="15"/>
      <c r="D7" s="15"/>
      <c r="E7" s="15"/>
      <c r="F7" s="15"/>
      <c r="G7" s="15"/>
      <c r="H7" s="15"/>
      <c r="I7" s="15"/>
      <c r="J7" s="15"/>
      <c r="K7" s="15"/>
      <c r="L7" s="10"/>
      <c r="M7" s="10"/>
      <c r="N7" s="10"/>
      <c r="O7" s="10"/>
      <c r="P7" s="10"/>
      <c r="Q7" s="10"/>
      <c r="R7" s="10"/>
      <c r="V7" s="198" t="s">
        <v>320</v>
      </c>
      <c r="W7" s="216"/>
      <c r="X7" s="19" t="s">
        <v>21</v>
      </c>
      <c r="Y7" s="46"/>
      <c r="Z7" s="15" t="s">
        <v>37</v>
      </c>
      <c r="AA7" s="46"/>
      <c r="AB7" s="15" t="s">
        <v>34</v>
      </c>
      <c r="AD7" s="17"/>
      <c r="AE7" s="17"/>
      <c r="AF7" s="17"/>
      <c r="AG7" s="17"/>
      <c r="AH7" s="17"/>
      <c r="AI7" s="17"/>
      <c r="AJ7" s="17"/>
      <c r="AK7" s="17"/>
      <c r="AL7" s="17"/>
      <c r="AM7" s="17"/>
      <c r="AN7" s="17"/>
      <c r="AO7" s="17"/>
      <c r="AP7" s="17"/>
      <c r="AQ7" s="17"/>
      <c r="AR7" s="17"/>
      <c r="AS7" s="17"/>
      <c r="AT7" s="17"/>
      <c r="AU7" s="17"/>
      <c r="AV7" s="17"/>
      <c r="AW7" s="17"/>
      <c r="AX7" s="17"/>
      <c r="AY7" s="17"/>
    </row>
    <row r="8" spans="1:51" ht="13.9" customHeight="1">
      <c r="A8" s="15"/>
      <c r="B8" s="15"/>
      <c r="C8" s="15"/>
      <c r="D8" s="15"/>
      <c r="E8" s="15"/>
      <c r="F8" s="15"/>
      <c r="G8" s="15"/>
      <c r="H8" s="15"/>
      <c r="I8" s="15"/>
      <c r="J8" s="15"/>
      <c r="K8" s="15"/>
      <c r="L8" s="10"/>
      <c r="M8" s="10"/>
      <c r="N8" s="10"/>
      <c r="O8" s="10"/>
      <c r="P8" s="10"/>
      <c r="Q8" s="10"/>
      <c r="R8" s="10"/>
      <c r="V8" s="15"/>
      <c r="W8" s="15"/>
      <c r="X8" s="19"/>
      <c r="Y8" s="15"/>
      <c r="Z8" s="15"/>
      <c r="AA8" s="15"/>
      <c r="AB8" s="47" t="s">
        <v>30</v>
      </c>
      <c r="AD8" s="17"/>
      <c r="AE8" s="17"/>
      <c r="AF8" s="17"/>
      <c r="AG8" s="17"/>
      <c r="AH8" s="17"/>
      <c r="AI8" s="17"/>
      <c r="AJ8" s="17"/>
      <c r="AK8" s="17"/>
      <c r="AL8" s="17"/>
      <c r="AM8" s="17"/>
      <c r="AN8" s="17"/>
      <c r="AO8" s="17"/>
      <c r="AP8" s="17"/>
      <c r="AQ8" s="17"/>
      <c r="AR8" s="17"/>
      <c r="AS8" s="17"/>
      <c r="AT8" s="17"/>
      <c r="AU8" s="17"/>
      <c r="AV8" s="17"/>
      <c r="AW8" s="17"/>
      <c r="AX8" s="17"/>
      <c r="AY8" s="17"/>
    </row>
    <row r="9" spans="1:51" ht="8.4499999999999993" customHeight="1">
      <c r="A9" s="15"/>
      <c r="B9" s="15"/>
      <c r="C9" s="15"/>
      <c r="D9" s="15"/>
      <c r="E9" s="15"/>
      <c r="F9" s="15"/>
      <c r="G9" s="15"/>
      <c r="H9" s="15"/>
      <c r="I9" s="15"/>
      <c r="J9" s="15"/>
      <c r="K9" s="15"/>
      <c r="L9" s="10"/>
      <c r="M9" s="10"/>
      <c r="N9" s="10"/>
      <c r="O9" s="10"/>
      <c r="P9" s="10"/>
      <c r="Q9" s="10"/>
      <c r="R9" s="10"/>
      <c r="V9" s="15"/>
      <c r="W9" s="15"/>
      <c r="X9" s="19"/>
      <c r="Y9" s="15"/>
      <c r="Z9" s="15"/>
      <c r="AA9" s="15"/>
      <c r="AB9" s="48"/>
      <c r="AD9" s="17"/>
      <c r="AE9" s="17"/>
      <c r="AF9" s="17"/>
      <c r="AG9" s="17"/>
      <c r="AH9" s="17"/>
      <c r="AI9" s="17"/>
      <c r="AJ9" s="17"/>
      <c r="AK9" s="17"/>
      <c r="AL9" s="17"/>
      <c r="AM9" s="17"/>
      <c r="AN9" s="17"/>
      <c r="AO9" s="17"/>
      <c r="AP9" s="17"/>
      <c r="AQ9" s="17"/>
      <c r="AR9" s="17"/>
      <c r="AS9" s="17"/>
      <c r="AT9" s="17"/>
      <c r="AU9" s="17"/>
      <c r="AV9" s="17"/>
      <c r="AW9" s="17"/>
      <c r="AX9" s="17"/>
      <c r="AY9" s="17"/>
    </row>
    <row r="10" spans="1:51" ht="13.9" customHeight="1">
      <c r="A10" s="11" t="s">
        <v>43</v>
      </c>
      <c r="B10" s="10"/>
      <c r="C10" s="10"/>
      <c r="D10" s="10"/>
      <c r="E10" s="10"/>
      <c r="F10" s="10"/>
      <c r="G10" s="10"/>
      <c r="H10" s="10"/>
      <c r="I10" s="10"/>
      <c r="J10" s="10"/>
      <c r="K10" s="10"/>
      <c r="L10" s="10"/>
      <c r="M10" s="10"/>
      <c r="N10" s="10"/>
      <c r="O10" s="10"/>
      <c r="P10" s="10"/>
      <c r="Q10" s="10"/>
      <c r="R10" s="10"/>
      <c r="AD10" s="17"/>
      <c r="AE10" s="17"/>
      <c r="AF10" s="17"/>
      <c r="AG10" s="17"/>
      <c r="AH10" s="17"/>
      <c r="AI10" s="17"/>
      <c r="AJ10" s="17"/>
      <c r="AK10" s="17"/>
      <c r="AL10" s="17"/>
      <c r="AM10" s="17"/>
      <c r="AN10" s="17"/>
      <c r="AO10" s="17"/>
      <c r="AP10" s="17"/>
      <c r="AQ10" s="17"/>
      <c r="AR10" s="17"/>
      <c r="AS10" s="17"/>
      <c r="AT10" s="17"/>
      <c r="AU10" s="17"/>
      <c r="AV10" s="17"/>
      <c r="AW10" s="17"/>
      <c r="AX10" s="17"/>
      <c r="AY10" s="17"/>
    </row>
    <row r="11" spans="1:51" ht="14.45" customHeight="1">
      <c r="E11" s="39"/>
      <c r="J11" s="39"/>
      <c r="K11" s="10"/>
      <c r="AD11" s="17"/>
      <c r="AE11" s="17"/>
      <c r="AF11" s="17"/>
      <c r="AG11" s="17"/>
      <c r="AH11" s="17"/>
      <c r="AI11" s="17"/>
      <c r="AJ11" s="17" t="s">
        <v>315</v>
      </c>
      <c r="AK11" s="17"/>
      <c r="AL11" s="17"/>
      <c r="AM11" s="17"/>
      <c r="AN11" s="17"/>
      <c r="AO11" s="17"/>
      <c r="AP11" s="17"/>
      <c r="AQ11" s="17"/>
      <c r="AR11" s="17"/>
      <c r="AS11" s="17"/>
      <c r="AT11" s="17"/>
      <c r="AU11" s="17"/>
      <c r="AV11" s="17"/>
      <c r="AW11" s="17"/>
      <c r="AX11" s="17"/>
      <c r="AY11" s="17"/>
    </row>
    <row r="12" spans="1:51" ht="24" customHeight="1">
      <c r="A12" s="19" t="s">
        <v>35</v>
      </c>
      <c r="B12" s="10"/>
      <c r="C12" s="60"/>
      <c r="D12" s="60"/>
      <c r="E12" s="63"/>
      <c r="F12" s="203"/>
      <c r="G12" s="204"/>
      <c r="H12" s="204"/>
      <c r="I12" s="204"/>
      <c r="J12" s="204"/>
      <c r="K12" s="204"/>
      <c r="L12" s="204"/>
      <c r="M12" s="204"/>
      <c r="N12" s="204"/>
      <c r="O12" s="204"/>
      <c r="P12" s="205"/>
      <c r="Q12" s="15" t="s">
        <v>46</v>
      </c>
      <c r="S12" s="19" t="s">
        <v>22</v>
      </c>
      <c r="T12" s="16"/>
      <c r="U12" s="16"/>
      <c r="V12" s="219"/>
      <c r="W12" s="220"/>
      <c r="X12" s="15" t="s">
        <v>36</v>
      </c>
      <c r="Y12" s="29"/>
      <c r="Z12" s="15" t="s">
        <v>37</v>
      </c>
      <c r="AA12" s="29"/>
      <c r="AB12" s="19" t="s">
        <v>23</v>
      </c>
      <c r="AD12" s="17"/>
      <c r="AE12" s="17"/>
      <c r="AF12" s="17"/>
      <c r="AG12" s="17"/>
      <c r="AH12" s="17"/>
      <c r="AI12" s="17"/>
      <c r="AJ12" s="17"/>
      <c r="AK12" s="17"/>
      <c r="AL12" s="17"/>
      <c r="AM12" s="17"/>
      <c r="AN12" s="17"/>
      <c r="AO12" s="17"/>
      <c r="AP12" s="17"/>
      <c r="AQ12" s="17"/>
      <c r="AR12" s="17"/>
      <c r="AS12" s="17"/>
      <c r="AT12" s="17"/>
      <c r="AU12" s="17"/>
      <c r="AV12" s="17"/>
      <c r="AW12" s="17"/>
      <c r="AX12" s="17"/>
      <c r="AY12" s="17"/>
    </row>
    <row r="13" spans="1:51" ht="14.45" customHeight="1">
      <c r="B13" s="18"/>
      <c r="C13" s="18"/>
      <c r="D13" s="16"/>
      <c r="E13" s="19"/>
      <c r="F13" s="19"/>
      <c r="G13" s="19"/>
      <c r="H13" s="19"/>
      <c r="I13" s="19"/>
      <c r="J13" s="19"/>
      <c r="K13" s="19"/>
      <c r="L13" s="19"/>
      <c r="M13" s="19"/>
      <c r="N13" s="19"/>
      <c r="O13" s="19"/>
      <c r="P13" s="19"/>
      <c r="Q13" s="19"/>
      <c r="AD13" s="17"/>
      <c r="AE13" s="17"/>
      <c r="AF13" s="17"/>
      <c r="AG13" s="17"/>
      <c r="AH13" s="17"/>
      <c r="AI13" s="17"/>
      <c r="AJ13" s="17"/>
      <c r="AK13" s="17"/>
      <c r="AL13" s="17"/>
      <c r="AM13" s="17"/>
      <c r="AN13" s="17"/>
      <c r="AO13" s="17"/>
      <c r="AP13" s="17"/>
      <c r="AQ13" s="17"/>
      <c r="AR13" s="17"/>
      <c r="AS13" s="17"/>
      <c r="AT13" s="17"/>
      <c r="AU13" s="17"/>
      <c r="AV13" s="17"/>
      <c r="AW13" s="17"/>
      <c r="AX13" s="17"/>
      <c r="AY13" s="17"/>
    </row>
    <row r="14" spans="1:51" s="28" customFormat="1" ht="19.149999999999999" customHeight="1">
      <c r="A14" s="28" t="s">
        <v>44</v>
      </c>
      <c r="B14" s="11"/>
      <c r="C14" s="11"/>
      <c r="D14" s="19"/>
      <c r="E14" s="19"/>
      <c r="F14" s="19"/>
      <c r="G14" s="19"/>
      <c r="H14" s="19"/>
      <c r="I14" s="206"/>
      <c r="J14" s="207"/>
      <c r="K14" s="207"/>
      <c r="L14" s="207"/>
      <c r="M14" s="207"/>
      <c r="N14" s="207"/>
      <c r="O14" s="207"/>
      <c r="P14" s="207"/>
      <c r="Q14" s="207"/>
      <c r="R14" s="208"/>
      <c r="AD14" s="62"/>
      <c r="AE14" s="62"/>
      <c r="AF14" s="62"/>
      <c r="AG14" s="62"/>
      <c r="AH14" s="62"/>
      <c r="AI14" s="62"/>
      <c r="AJ14" s="62"/>
      <c r="AK14" s="62"/>
      <c r="AL14" s="62"/>
      <c r="AM14" s="62"/>
      <c r="AN14" s="62"/>
      <c r="AO14" s="62"/>
      <c r="AP14" s="62"/>
      <c r="AQ14" s="62"/>
      <c r="AR14" s="62"/>
      <c r="AS14" s="62"/>
      <c r="AT14" s="62"/>
      <c r="AU14" s="62"/>
      <c r="AV14" s="62"/>
      <c r="AW14" s="62"/>
      <c r="AX14" s="62"/>
      <c r="AY14" s="62"/>
    </row>
    <row r="15" spans="1:51" ht="14.45" customHeight="1">
      <c r="B15" s="18"/>
      <c r="C15" s="18"/>
      <c r="D15" s="18"/>
      <c r="AD15" s="17"/>
      <c r="AE15" s="17"/>
      <c r="AF15" s="17"/>
      <c r="AG15" s="17"/>
      <c r="AH15" s="17"/>
      <c r="AI15" s="17"/>
      <c r="AJ15" s="17"/>
      <c r="AK15" s="17"/>
      <c r="AL15" s="17"/>
      <c r="AM15" s="17"/>
      <c r="AN15" s="17"/>
      <c r="AO15" s="17"/>
      <c r="AP15" s="17"/>
      <c r="AQ15" s="17"/>
      <c r="AR15" s="17"/>
      <c r="AS15" s="17"/>
      <c r="AT15" s="17"/>
      <c r="AU15" s="17"/>
      <c r="AV15" s="17"/>
      <c r="AW15" s="17"/>
      <c r="AX15" s="17"/>
      <c r="AY15" s="17"/>
    </row>
    <row r="16" spans="1:51" ht="23.45" customHeight="1">
      <c r="A16" s="19" t="s">
        <v>45</v>
      </c>
      <c r="B16" s="10"/>
      <c r="C16" s="61"/>
      <c r="D16" s="61"/>
      <c r="F16" s="195"/>
      <c r="G16" s="196"/>
      <c r="H16" s="196"/>
      <c r="I16" s="196"/>
      <c r="J16" s="196"/>
      <c r="K16" s="196"/>
      <c r="L16" s="196"/>
      <c r="M16" s="196"/>
      <c r="N16" s="196"/>
      <c r="O16" s="196"/>
      <c r="P16" s="196"/>
      <c r="Q16" s="196"/>
      <c r="R16" s="196"/>
      <c r="S16" s="196"/>
      <c r="T16" s="196"/>
      <c r="U16" s="196"/>
      <c r="V16" s="196"/>
      <c r="W16" s="196"/>
      <c r="X16" s="196"/>
      <c r="Y16" s="196"/>
      <c r="Z16" s="196"/>
      <c r="AA16" s="196"/>
      <c r="AB16" s="196"/>
      <c r="AC16" s="197"/>
      <c r="AD16" s="17"/>
      <c r="AE16" s="17"/>
      <c r="AF16" s="17"/>
      <c r="AG16" s="17"/>
      <c r="AH16" s="17"/>
      <c r="AI16" s="17"/>
      <c r="AJ16" s="17"/>
      <c r="AK16" s="17"/>
      <c r="AL16" s="17"/>
      <c r="AM16" s="17"/>
      <c r="AN16" s="17"/>
      <c r="AO16" s="17"/>
      <c r="AP16" s="17"/>
      <c r="AQ16" s="17"/>
      <c r="AR16" s="17"/>
      <c r="AS16" s="17"/>
      <c r="AT16" s="17"/>
      <c r="AU16" s="17"/>
      <c r="AV16" s="17"/>
      <c r="AW16" s="17"/>
      <c r="AX16" s="17"/>
      <c r="AY16" s="17"/>
    </row>
    <row r="17" spans="1:51" ht="7.9" customHeight="1">
      <c r="B17" s="16"/>
      <c r="C17" s="16"/>
      <c r="D17" s="16"/>
      <c r="E17" s="40"/>
      <c r="F17" s="40"/>
      <c r="G17" s="40"/>
      <c r="H17" s="40"/>
      <c r="I17" s="40"/>
      <c r="J17" s="40"/>
      <c r="K17" s="40"/>
      <c r="L17" s="40"/>
      <c r="M17" s="40"/>
      <c r="N17" s="40"/>
      <c r="O17" s="40"/>
      <c r="P17" s="40"/>
      <c r="Q17" s="40"/>
      <c r="R17" s="40"/>
      <c r="S17" s="50"/>
      <c r="T17" s="50"/>
      <c r="U17" s="50"/>
      <c r="V17" s="50"/>
      <c r="W17" s="50"/>
      <c r="X17" s="50"/>
      <c r="Y17" s="50"/>
      <c r="Z17" s="50"/>
      <c r="AA17" s="50"/>
      <c r="AB17" s="50"/>
      <c r="AD17" s="17"/>
      <c r="AE17" s="17"/>
      <c r="AF17" s="17"/>
      <c r="AG17" s="17"/>
      <c r="AH17" s="17"/>
      <c r="AI17" s="17"/>
      <c r="AJ17" s="17"/>
      <c r="AK17" s="17"/>
      <c r="AL17" s="17"/>
      <c r="AM17" s="17"/>
      <c r="AN17" s="17"/>
      <c r="AO17" s="17"/>
      <c r="AP17" s="17"/>
      <c r="AQ17" s="17"/>
      <c r="AR17" s="17"/>
      <c r="AS17" s="17"/>
      <c r="AT17" s="17"/>
      <c r="AU17" s="17"/>
      <c r="AV17" s="17"/>
      <c r="AW17" s="17"/>
      <c r="AX17" s="17"/>
      <c r="AY17" s="17"/>
    </row>
    <row r="18" spans="1:51" ht="24.6" customHeight="1">
      <c r="B18" s="217" t="s">
        <v>47</v>
      </c>
      <c r="C18" s="218"/>
      <c r="D18" s="218"/>
      <c r="E18" s="63"/>
      <c r="F18" s="195"/>
      <c r="G18" s="196"/>
      <c r="H18" s="196"/>
      <c r="I18" s="196"/>
      <c r="J18" s="196"/>
      <c r="K18" s="196"/>
      <c r="L18" s="196"/>
      <c r="M18" s="196"/>
      <c r="N18" s="196"/>
      <c r="O18" s="196"/>
      <c r="P18" s="196"/>
      <c r="Q18" s="196"/>
      <c r="R18" s="196"/>
      <c r="S18" s="196"/>
      <c r="T18" s="196"/>
      <c r="U18" s="196"/>
      <c r="V18" s="196"/>
      <c r="W18" s="196"/>
      <c r="X18" s="196"/>
      <c r="Y18" s="196"/>
      <c r="Z18" s="196"/>
      <c r="AA18" s="196"/>
      <c r="AB18" s="196"/>
      <c r="AC18" s="197"/>
      <c r="AD18" s="17"/>
      <c r="AE18" s="17"/>
      <c r="AF18" s="17"/>
      <c r="AG18" s="17"/>
      <c r="AH18" s="17"/>
      <c r="AI18" s="17"/>
      <c r="AJ18" s="17"/>
      <c r="AK18" s="17"/>
      <c r="AL18" s="17"/>
      <c r="AM18" s="17"/>
      <c r="AN18" s="17"/>
      <c r="AO18" s="17"/>
      <c r="AP18" s="17"/>
      <c r="AQ18" s="17"/>
      <c r="AR18" s="17"/>
      <c r="AS18" s="17"/>
      <c r="AT18" s="17"/>
      <c r="AU18" s="17"/>
      <c r="AV18" s="17"/>
      <c r="AW18" s="17"/>
      <c r="AX18" s="17"/>
      <c r="AY18" s="17"/>
    </row>
    <row r="19" spans="1:51" ht="9" customHeight="1">
      <c r="B19" s="16"/>
      <c r="C19" s="16"/>
      <c r="D19" s="16"/>
      <c r="E19" s="19"/>
      <c r="AD19" s="17"/>
      <c r="AE19" s="17"/>
      <c r="AF19" s="17"/>
      <c r="AG19" s="17"/>
      <c r="AH19" s="17"/>
      <c r="AI19" s="17"/>
      <c r="AJ19" s="17"/>
      <c r="AK19" s="17"/>
      <c r="AL19" s="17"/>
      <c r="AM19" s="17"/>
      <c r="AN19" s="17"/>
      <c r="AO19" s="17"/>
      <c r="AP19" s="17"/>
      <c r="AQ19" s="17"/>
      <c r="AR19" s="17"/>
      <c r="AS19" s="17"/>
      <c r="AT19" s="17"/>
      <c r="AU19" s="17"/>
      <c r="AV19" s="17"/>
      <c r="AW19" s="17"/>
      <c r="AX19" s="17"/>
      <c r="AY19" s="17"/>
    </row>
    <row r="20" spans="1:51" ht="14.45" customHeight="1">
      <c r="A20" s="11" t="s">
        <v>24</v>
      </c>
      <c r="B20" s="10"/>
      <c r="C20" s="64"/>
      <c r="D20" s="64"/>
      <c r="E20" s="19" t="s">
        <v>1</v>
      </c>
      <c r="F20" s="198"/>
      <c r="G20" s="199"/>
      <c r="H20" s="15" t="s">
        <v>0</v>
      </c>
      <c r="I20" s="198"/>
      <c r="J20" s="200"/>
      <c r="K20" s="199"/>
      <c r="R20" s="51" t="s">
        <v>25</v>
      </c>
      <c r="S20" s="192"/>
      <c r="T20" s="194"/>
      <c r="U20" s="194"/>
      <c r="V20" s="194"/>
      <c r="W20" s="193"/>
      <c r="AD20" s="17"/>
      <c r="AE20" s="17"/>
      <c r="AF20" s="17"/>
      <c r="AG20" s="17"/>
      <c r="AH20" s="17"/>
      <c r="AI20" s="17"/>
      <c r="AJ20" s="17"/>
      <c r="AK20" s="17"/>
      <c r="AL20" s="17"/>
      <c r="AM20" s="17"/>
      <c r="AN20" s="17"/>
      <c r="AO20" s="17"/>
      <c r="AP20" s="17"/>
      <c r="AQ20" s="17"/>
      <c r="AR20" s="17"/>
      <c r="AS20" s="17"/>
      <c r="AT20" s="17"/>
      <c r="AU20" s="17"/>
      <c r="AV20" s="17"/>
      <c r="AW20" s="17"/>
      <c r="AX20" s="17"/>
      <c r="AY20" s="17"/>
    </row>
    <row r="21" spans="1:51" ht="8.4499999999999993" customHeight="1">
      <c r="B21" s="19"/>
      <c r="C21" s="19"/>
      <c r="D21" s="19"/>
      <c r="E21" s="19"/>
      <c r="AD21" s="17"/>
      <c r="AE21" s="17"/>
      <c r="AF21" s="17"/>
      <c r="AG21" s="17"/>
      <c r="AH21" s="17"/>
      <c r="AI21" s="17"/>
      <c r="AJ21" s="17"/>
      <c r="AK21" s="17"/>
      <c r="AL21" s="17"/>
      <c r="AM21" s="17"/>
      <c r="AN21" s="17"/>
      <c r="AO21" s="17"/>
      <c r="AP21" s="17"/>
      <c r="AQ21" s="17"/>
      <c r="AR21" s="17"/>
      <c r="AS21" s="17"/>
      <c r="AT21" s="17"/>
      <c r="AU21" s="17"/>
      <c r="AV21" s="17"/>
      <c r="AW21" s="17"/>
      <c r="AX21" s="17"/>
      <c r="AY21" s="17"/>
    </row>
    <row r="22" spans="1:51" ht="22.15" customHeight="1">
      <c r="D22" s="19"/>
      <c r="F22" s="195"/>
      <c r="G22" s="196"/>
      <c r="H22" s="196"/>
      <c r="I22" s="196"/>
      <c r="J22" s="196"/>
      <c r="K22" s="196"/>
      <c r="L22" s="196"/>
      <c r="M22" s="196"/>
      <c r="N22" s="196"/>
      <c r="O22" s="196"/>
      <c r="P22" s="196"/>
      <c r="Q22" s="196"/>
      <c r="R22" s="196"/>
      <c r="S22" s="196"/>
      <c r="T22" s="196"/>
      <c r="U22" s="196"/>
      <c r="V22" s="196"/>
      <c r="W22" s="196"/>
      <c r="X22" s="196"/>
      <c r="Y22" s="196"/>
      <c r="Z22" s="196"/>
      <c r="AA22" s="196"/>
      <c r="AB22" s="196"/>
      <c r="AC22" s="197"/>
      <c r="AD22" s="17"/>
      <c r="AE22" s="17"/>
      <c r="AF22" s="17"/>
      <c r="AG22" s="17"/>
      <c r="AH22" s="17"/>
      <c r="AI22" s="17"/>
      <c r="AJ22" s="17"/>
      <c r="AK22" s="17"/>
      <c r="AL22" s="17"/>
      <c r="AM22" s="17"/>
      <c r="AN22" s="17"/>
      <c r="AO22" s="17"/>
      <c r="AP22" s="17"/>
      <c r="AQ22" s="17"/>
      <c r="AR22" s="17"/>
      <c r="AS22" s="17"/>
      <c r="AT22" s="17"/>
      <c r="AU22" s="17"/>
      <c r="AV22" s="17"/>
      <c r="AW22" s="17"/>
      <c r="AX22" s="17"/>
      <c r="AY22" s="17"/>
    </row>
    <row r="23" spans="1:51" ht="9" customHeight="1">
      <c r="AD23" s="17"/>
      <c r="AE23" s="17"/>
      <c r="AF23" s="17"/>
      <c r="AG23" s="17"/>
      <c r="AH23" s="17"/>
      <c r="AI23" s="17"/>
      <c r="AJ23" s="17"/>
      <c r="AK23" s="17"/>
      <c r="AL23" s="17"/>
      <c r="AM23" s="17"/>
      <c r="AN23" s="17"/>
      <c r="AO23" s="17"/>
      <c r="AP23" s="17"/>
      <c r="AQ23" s="17"/>
      <c r="AR23" s="17"/>
      <c r="AS23" s="17"/>
      <c r="AT23" s="17"/>
      <c r="AU23" s="17"/>
      <c r="AV23" s="17"/>
      <c r="AW23" s="17"/>
      <c r="AX23" s="17"/>
      <c r="AY23" s="17"/>
    </row>
    <row r="24" spans="1:51" ht="14.45" customHeight="1">
      <c r="E24" s="14" t="s">
        <v>2</v>
      </c>
      <c r="F24" s="221"/>
      <c r="G24" s="222"/>
      <c r="H24" s="222"/>
      <c r="I24" s="222"/>
      <c r="J24" s="222"/>
      <c r="K24" s="222"/>
      <c r="L24" s="222"/>
      <c r="M24" s="222"/>
      <c r="N24" s="222"/>
      <c r="O24" s="223"/>
      <c r="R24" s="14" t="s">
        <v>3</v>
      </c>
      <c r="S24" s="221"/>
      <c r="T24" s="222"/>
      <c r="U24" s="222"/>
      <c r="V24" s="222"/>
      <c r="W24" s="222"/>
      <c r="X24" s="222"/>
      <c r="Y24" s="222"/>
      <c r="Z24" s="222"/>
      <c r="AA24" s="222"/>
      <c r="AB24" s="223"/>
      <c r="AD24" s="17"/>
      <c r="AE24" s="17"/>
      <c r="AF24" s="17"/>
      <c r="AG24" s="17"/>
      <c r="AH24" s="17"/>
      <c r="AI24" s="17"/>
      <c r="AJ24" s="17"/>
      <c r="AK24" s="17"/>
      <c r="AL24" s="17"/>
      <c r="AM24" s="17"/>
      <c r="AN24" s="17"/>
      <c r="AO24" s="17"/>
      <c r="AP24" s="17"/>
      <c r="AQ24" s="17"/>
      <c r="AR24" s="17"/>
      <c r="AS24" s="17"/>
      <c r="AT24" s="17"/>
      <c r="AU24" s="17"/>
      <c r="AV24" s="17"/>
      <c r="AW24" s="17"/>
      <c r="AX24" s="17"/>
      <c r="AY24" s="17"/>
    </row>
    <row r="25" spans="1:51" ht="10.15" customHeight="1">
      <c r="AD25" s="17"/>
      <c r="AE25" s="17"/>
      <c r="AF25" s="17"/>
      <c r="AG25" s="17"/>
      <c r="AH25" s="17"/>
      <c r="AI25" s="17"/>
      <c r="AJ25" s="17"/>
      <c r="AK25" s="17"/>
      <c r="AL25" s="17"/>
      <c r="AM25" s="17"/>
      <c r="AN25" s="17"/>
      <c r="AO25" s="17"/>
      <c r="AP25" s="17"/>
      <c r="AQ25" s="17"/>
      <c r="AR25" s="17"/>
      <c r="AS25" s="17"/>
      <c r="AT25" s="17"/>
      <c r="AU25" s="17"/>
      <c r="AV25" s="17"/>
      <c r="AW25" s="17"/>
      <c r="AX25" s="17"/>
      <c r="AY25" s="17"/>
    </row>
    <row r="26" spans="1:51" ht="14.45" customHeight="1">
      <c r="B26" s="16" t="s">
        <v>26</v>
      </c>
      <c r="F26" s="224"/>
      <c r="G26" s="225"/>
      <c r="H26" s="225"/>
      <c r="I26" s="225"/>
      <c r="J26" s="225"/>
      <c r="K26" s="225"/>
      <c r="L26" s="225"/>
      <c r="M26" s="225"/>
      <c r="N26" s="225"/>
      <c r="O26" s="225"/>
      <c r="P26" s="225"/>
      <c r="Q26" s="225"/>
      <c r="R26" s="225"/>
      <c r="S26" s="225"/>
      <c r="T26" s="225"/>
      <c r="U26" s="225"/>
      <c r="V26" s="225"/>
      <c r="W26" s="225"/>
      <c r="X26" s="225"/>
      <c r="Y26" s="225"/>
      <c r="Z26" s="225"/>
      <c r="AA26" s="225"/>
      <c r="AB26" s="226"/>
      <c r="AD26" s="17"/>
      <c r="AE26" s="17"/>
      <c r="AF26" s="17"/>
      <c r="AG26" s="17"/>
      <c r="AH26" s="17"/>
      <c r="AI26" s="17"/>
      <c r="AJ26" s="17"/>
      <c r="AK26" s="17"/>
      <c r="AL26" s="17"/>
      <c r="AM26" s="17"/>
      <c r="AN26" s="17"/>
      <c r="AO26" s="17"/>
      <c r="AP26" s="17"/>
      <c r="AQ26" s="17"/>
      <c r="AR26" s="17"/>
      <c r="AS26" s="17"/>
      <c r="AT26" s="17"/>
      <c r="AU26" s="17"/>
      <c r="AV26" s="17"/>
      <c r="AW26" s="17"/>
      <c r="AX26" s="17"/>
      <c r="AY26" s="17"/>
    </row>
    <row r="27" spans="1:51" ht="9.6" customHeight="1">
      <c r="AD27" s="17"/>
      <c r="AE27" s="17"/>
      <c r="AF27" s="17"/>
      <c r="AG27" s="17"/>
      <c r="AH27" s="17"/>
      <c r="AI27" s="17"/>
      <c r="AJ27" s="17"/>
      <c r="AK27" s="17"/>
      <c r="AL27" s="17"/>
      <c r="AM27" s="17"/>
      <c r="AN27" s="17"/>
      <c r="AO27" s="17"/>
      <c r="AP27" s="17"/>
      <c r="AQ27" s="17"/>
      <c r="AR27" s="17"/>
      <c r="AS27" s="17"/>
      <c r="AT27" s="17"/>
      <c r="AU27" s="17"/>
      <c r="AV27" s="17"/>
      <c r="AW27" s="17"/>
      <c r="AX27" s="17"/>
      <c r="AY27" s="17"/>
    </row>
    <row r="28" spans="1:51" ht="14.45" customHeight="1">
      <c r="A28" s="11" t="s">
        <v>27</v>
      </c>
      <c r="B28" s="10"/>
      <c r="C28" s="19"/>
      <c r="D28" s="19"/>
      <c r="E28" s="19" t="s">
        <v>4</v>
      </c>
      <c r="F28" s="198"/>
      <c r="G28" s="199"/>
      <c r="H28" s="15" t="s">
        <v>0</v>
      </c>
      <c r="I28" s="198"/>
      <c r="J28" s="200"/>
      <c r="K28" s="199"/>
      <c r="R28" s="51" t="s">
        <v>25</v>
      </c>
      <c r="S28" s="192"/>
      <c r="T28" s="194"/>
      <c r="U28" s="194"/>
      <c r="V28" s="194"/>
      <c r="W28" s="193"/>
      <c r="AD28" s="17"/>
      <c r="AE28" s="17"/>
      <c r="AF28" s="17"/>
      <c r="AG28" s="17"/>
      <c r="AH28" s="17"/>
      <c r="AI28" s="17"/>
      <c r="AJ28" s="17"/>
      <c r="AK28" s="17"/>
      <c r="AL28" s="17"/>
      <c r="AM28" s="17"/>
      <c r="AN28" s="17"/>
      <c r="AO28" s="17"/>
      <c r="AP28" s="17"/>
      <c r="AQ28" s="17"/>
      <c r="AR28" s="17"/>
      <c r="AS28" s="17"/>
      <c r="AT28" s="17"/>
      <c r="AU28" s="17"/>
      <c r="AV28" s="17"/>
      <c r="AW28" s="17"/>
      <c r="AX28" s="17"/>
      <c r="AY28" s="17"/>
    </row>
    <row r="29" spans="1:51" ht="9.6" customHeight="1">
      <c r="B29" s="19"/>
      <c r="C29" s="19"/>
      <c r="D29" s="19"/>
      <c r="E29" s="19"/>
      <c r="AD29" s="17"/>
      <c r="AE29" s="17"/>
      <c r="AF29" s="17"/>
      <c r="AG29" s="17"/>
      <c r="AH29" s="17"/>
      <c r="AI29" s="17"/>
      <c r="AJ29" s="17"/>
      <c r="AK29" s="17"/>
      <c r="AL29" s="17"/>
      <c r="AM29" s="17"/>
      <c r="AN29" s="17"/>
      <c r="AO29" s="17"/>
      <c r="AP29" s="17"/>
      <c r="AQ29" s="17"/>
      <c r="AR29" s="17"/>
      <c r="AS29" s="17"/>
      <c r="AT29" s="17"/>
      <c r="AU29" s="17"/>
      <c r="AV29" s="17"/>
      <c r="AW29" s="17"/>
      <c r="AX29" s="17"/>
      <c r="AY29" s="17"/>
    </row>
    <row r="30" spans="1:51" ht="22.15" customHeight="1">
      <c r="D30" s="19"/>
      <c r="F30" s="195"/>
      <c r="G30" s="196"/>
      <c r="H30" s="196"/>
      <c r="I30" s="196"/>
      <c r="J30" s="196"/>
      <c r="K30" s="196"/>
      <c r="L30" s="196"/>
      <c r="M30" s="196"/>
      <c r="N30" s="196"/>
      <c r="O30" s="196"/>
      <c r="P30" s="196"/>
      <c r="Q30" s="196"/>
      <c r="R30" s="196"/>
      <c r="S30" s="196"/>
      <c r="T30" s="196"/>
      <c r="U30" s="196"/>
      <c r="V30" s="196"/>
      <c r="W30" s="196"/>
      <c r="X30" s="196"/>
      <c r="Y30" s="196"/>
      <c r="Z30" s="196"/>
      <c r="AA30" s="196"/>
      <c r="AB30" s="196"/>
      <c r="AC30" s="197"/>
      <c r="AD30" s="17"/>
      <c r="AE30" s="17"/>
      <c r="AF30" s="17"/>
      <c r="AG30" s="17"/>
      <c r="AH30" s="17"/>
      <c r="AI30" s="17"/>
      <c r="AJ30" s="17"/>
      <c r="AK30" s="17"/>
      <c r="AL30" s="17"/>
      <c r="AM30" s="17"/>
      <c r="AN30" s="17"/>
      <c r="AO30" s="17"/>
      <c r="AP30" s="17"/>
      <c r="AQ30" s="17"/>
      <c r="AR30" s="17"/>
      <c r="AS30" s="17"/>
      <c r="AT30" s="17"/>
      <c r="AU30" s="17"/>
      <c r="AV30" s="17"/>
      <c r="AW30" s="17"/>
      <c r="AX30" s="17"/>
      <c r="AY30" s="17"/>
    </row>
    <row r="31" spans="1:51" ht="10.15" customHeight="1">
      <c r="AD31" s="17"/>
      <c r="AE31" s="17"/>
      <c r="AF31" s="17"/>
      <c r="AG31" s="17"/>
      <c r="AH31" s="17"/>
      <c r="AI31" s="17"/>
      <c r="AJ31" s="17"/>
      <c r="AK31" s="17"/>
      <c r="AL31" s="17"/>
      <c r="AM31" s="17"/>
      <c r="AN31" s="17"/>
      <c r="AO31" s="17"/>
      <c r="AP31" s="17"/>
      <c r="AQ31" s="17"/>
      <c r="AR31" s="17"/>
      <c r="AS31" s="17"/>
      <c r="AT31" s="17"/>
      <c r="AU31" s="17"/>
      <c r="AV31" s="17"/>
      <c r="AW31" s="17"/>
      <c r="AX31" s="17"/>
      <c r="AY31" s="17"/>
    </row>
    <row r="32" spans="1:51" ht="14.45" customHeight="1">
      <c r="E32" s="14" t="s">
        <v>2</v>
      </c>
      <c r="F32" s="221"/>
      <c r="G32" s="222"/>
      <c r="H32" s="222"/>
      <c r="I32" s="222"/>
      <c r="J32" s="222"/>
      <c r="K32" s="222"/>
      <c r="L32" s="222"/>
      <c r="M32" s="222"/>
      <c r="N32" s="222"/>
      <c r="O32" s="223"/>
      <c r="R32" s="14" t="s">
        <v>3</v>
      </c>
      <c r="S32" s="221"/>
      <c r="T32" s="222"/>
      <c r="U32" s="222"/>
      <c r="V32" s="222"/>
      <c r="W32" s="222"/>
      <c r="X32" s="222"/>
      <c r="Y32" s="222"/>
      <c r="Z32" s="222"/>
      <c r="AA32" s="222"/>
      <c r="AB32" s="223"/>
      <c r="AD32" s="17"/>
      <c r="AE32" s="17"/>
      <c r="AF32" s="17"/>
      <c r="AG32" s="17"/>
      <c r="AH32" s="17"/>
      <c r="AI32" s="17"/>
      <c r="AJ32" s="17"/>
      <c r="AK32" s="17"/>
      <c r="AL32" s="17"/>
      <c r="AM32" s="17"/>
      <c r="AN32" s="17"/>
      <c r="AO32" s="17"/>
      <c r="AP32" s="17"/>
      <c r="AQ32" s="17"/>
      <c r="AR32" s="17"/>
      <c r="AS32" s="17"/>
      <c r="AT32" s="17"/>
      <c r="AU32" s="17"/>
      <c r="AV32" s="17"/>
      <c r="AW32" s="17"/>
      <c r="AX32" s="17"/>
      <c r="AY32" s="17"/>
    </row>
    <row r="33" spans="1:51" ht="8.4499999999999993" customHeight="1">
      <c r="E33" s="14"/>
      <c r="AD33" s="17"/>
      <c r="AE33" s="17"/>
      <c r="AF33" s="17"/>
      <c r="AG33" s="17"/>
      <c r="AH33" s="17"/>
      <c r="AI33" s="17"/>
      <c r="AJ33" s="17"/>
      <c r="AK33" s="17"/>
      <c r="AL33" s="17"/>
      <c r="AM33" s="17"/>
      <c r="AN33" s="17"/>
      <c r="AO33" s="17"/>
      <c r="AP33" s="17"/>
      <c r="AQ33" s="17"/>
      <c r="AR33" s="17"/>
      <c r="AS33" s="17"/>
      <c r="AT33" s="17"/>
      <c r="AU33" s="17"/>
      <c r="AV33" s="17"/>
      <c r="AW33" s="17"/>
      <c r="AX33" s="17"/>
      <c r="AY33" s="17"/>
    </row>
    <row r="34" spans="1:51" ht="15.6" customHeight="1">
      <c r="A34" s="188" t="s">
        <v>28</v>
      </c>
      <c r="B34" s="188"/>
      <c r="C34" s="188"/>
      <c r="D34" s="189"/>
      <c r="E34" s="190"/>
      <c r="F34" s="190"/>
      <c r="G34" s="190"/>
      <c r="H34" s="190"/>
      <c r="I34" s="190"/>
      <c r="J34" s="190"/>
      <c r="K34" s="190"/>
      <c r="L34" s="190"/>
      <c r="M34" s="190"/>
      <c r="N34" s="190"/>
      <c r="O34" s="190"/>
      <c r="P34" s="190"/>
      <c r="Q34" s="190"/>
      <c r="R34" s="190"/>
      <c r="S34" s="191"/>
      <c r="T34" s="11" t="s">
        <v>29</v>
      </c>
      <c r="V34" s="192"/>
      <c r="W34" s="193"/>
      <c r="X34" s="15" t="s">
        <v>36</v>
      </c>
      <c r="Y34" s="46"/>
      <c r="Z34" s="11" t="s">
        <v>13</v>
      </c>
      <c r="AA34" s="11"/>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1" ht="9.6" customHeight="1">
      <c r="A35" s="188"/>
      <c r="B35" s="188"/>
      <c r="C35" s="188"/>
      <c r="D35" s="52"/>
      <c r="E35" s="52"/>
      <c r="F35" s="52"/>
      <c r="G35" s="52"/>
      <c r="H35" s="52"/>
      <c r="I35" s="52"/>
      <c r="J35" s="52"/>
      <c r="K35" s="52"/>
      <c r="L35" s="53"/>
      <c r="M35" s="53"/>
      <c r="N35" s="53"/>
      <c r="O35" s="53"/>
      <c r="P35" s="53"/>
      <c r="Q35" s="52"/>
      <c r="R35" s="53"/>
      <c r="S35" s="53"/>
      <c r="T35" s="11"/>
      <c r="V35" s="54"/>
      <c r="W35" s="15"/>
      <c r="X35" s="15"/>
      <c r="Y35" s="15"/>
      <c r="Z35" s="11"/>
      <c r="AA35" s="11"/>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1" ht="14.45" customHeight="1">
      <c r="A36" s="188"/>
      <c r="B36" s="188"/>
      <c r="C36" s="188"/>
      <c r="D36" s="189"/>
      <c r="E36" s="190"/>
      <c r="F36" s="190"/>
      <c r="G36" s="190"/>
      <c r="H36" s="190"/>
      <c r="I36" s="190"/>
      <c r="J36" s="190"/>
      <c r="K36" s="190"/>
      <c r="L36" s="190"/>
      <c r="M36" s="190"/>
      <c r="N36" s="190"/>
      <c r="O36" s="190"/>
      <c r="P36" s="190"/>
      <c r="Q36" s="190"/>
      <c r="R36" s="190"/>
      <c r="S36" s="191"/>
      <c r="T36" s="201" t="s">
        <v>14</v>
      </c>
      <c r="U36" s="202"/>
      <c r="V36" s="192"/>
      <c r="W36" s="193"/>
      <c r="X36" s="15" t="s">
        <v>36</v>
      </c>
      <c r="Y36" s="46"/>
      <c r="Z36" s="11" t="s">
        <v>15</v>
      </c>
      <c r="AA36" s="11"/>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1" ht="14.45" customHeight="1">
      <c r="E37" s="55"/>
      <c r="AD37" s="17"/>
      <c r="AE37" s="17"/>
      <c r="AF37" s="17"/>
      <c r="AG37" s="17"/>
      <c r="AH37" s="17"/>
      <c r="AI37" s="17"/>
      <c r="AJ37" s="17"/>
      <c r="AK37" s="17"/>
      <c r="AL37" s="17"/>
      <c r="AM37" s="17"/>
      <c r="AN37" s="17"/>
      <c r="AO37" s="17"/>
      <c r="AP37" s="17"/>
      <c r="AQ37" s="17"/>
      <c r="AR37" s="17"/>
      <c r="AS37" s="17"/>
      <c r="AT37" s="17"/>
      <c r="AU37" s="17"/>
      <c r="AV37" s="17"/>
      <c r="AW37" s="17"/>
      <c r="AX37" s="17"/>
      <c r="AY37" s="17"/>
    </row>
    <row r="38" spans="1:51" ht="7.15" customHeight="1">
      <c r="C38" s="19"/>
      <c r="D38" s="19"/>
      <c r="E38" s="19"/>
      <c r="F38" s="19"/>
      <c r="G38" s="19"/>
      <c r="H38" s="10"/>
      <c r="I38" s="10"/>
      <c r="J38" s="10"/>
      <c r="K38" s="10"/>
      <c r="L38" s="19"/>
      <c r="M38" s="19"/>
      <c r="N38" s="19"/>
      <c r="O38" s="19"/>
      <c r="P38" s="19"/>
      <c r="Q38" s="19"/>
      <c r="R38" s="19"/>
      <c r="S38" s="19"/>
      <c r="T38" s="19"/>
      <c r="U38" s="11"/>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1" ht="18" customHeight="1">
      <c r="A39" s="11" t="s">
        <v>232</v>
      </c>
      <c r="C39" s="19"/>
      <c r="D39" s="19"/>
      <c r="E39" s="19"/>
      <c r="F39" s="19"/>
      <c r="G39" s="19"/>
      <c r="H39" s="10"/>
      <c r="I39" s="10"/>
      <c r="J39" s="10"/>
      <c r="K39" s="198"/>
      <c r="L39" s="199"/>
      <c r="M39" s="15" t="s">
        <v>36</v>
      </c>
      <c r="N39" s="46"/>
      <c r="O39" s="15" t="s">
        <v>37</v>
      </c>
      <c r="P39" s="46"/>
      <c r="Q39" s="15" t="s">
        <v>23</v>
      </c>
      <c r="R39" s="10"/>
      <c r="S39" s="54"/>
      <c r="U39" s="11"/>
      <c r="V39" s="14" t="s">
        <v>16</v>
      </c>
      <c r="W39" s="198"/>
      <c r="X39" s="233"/>
      <c r="Y39" s="233"/>
      <c r="Z39" s="233"/>
      <c r="AA39" s="216"/>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1" ht="8.4499999999999993" customHeight="1">
      <c r="A40" s="10"/>
      <c r="B40" s="10"/>
      <c r="C40" s="10"/>
      <c r="D40" s="10"/>
      <c r="E40" s="10"/>
      <c r="F40" s="10"/>
      <c r="G40" s="10"/>
      <c r="H40" s="10"/>
      <c r="I40" s="10"/>
      <c r="J40" s="10"/>
      <c r="K40" s="10"/>
      <c r="L40" s="10"/>
      <c r="M40" s="10"/>
      <c r="N40" s="10"/>
      <c r="O40" s="10"/>
      <c r="P40" s="10"/>
      <c r="Q40" s="10"/>
      <c r="R40" s="10"/>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1" ht="17.45" customHeight="1">
      <c r="A41" s="67" t="s">
        <v>59</v>
      </c>
      <c r="B41" s="67"/>
      <c r="C41" s="68"/>
      <c r="D41" s="68"/>
      <c r="E41" s="68"/>
      <c r="F41" s="68"/>
      <c r="G41" s="68"/>
      <c r="H41" s="10"/>
      <c r="I41" s="67" t="s">
        <v>55</v>
      </c>
      <c r="J41" s="67"/>
      <c r="K41" s="67"/>
      <c r="L41" s="67"/>
      <c r="M41" s="227"/>
      <c r="N41" s="228"/>
      <c r="O41" s="228"/>
      <c r="P41" s="228"/>
      <c r="Q41" s="228"/>
      <c r="R41" s="228"/>
      <c r="S41" s="229"/>
    </row>
    <row r="42" spans="1:51" ht="12" customHeight="1">
      <c r="A42" s="67"/>
      <c r="B42" s="67"/>
      <c r="C42" s="68"/>
      <c r="D42" s="68"/>
      <c r="E42" s="68"/>
      <c r="F42" s="68"/>
      <c r="G42" s="68"/>
      <c r="H42" s="10"/>
      <c r="I42" s="10"/>
      <c r="J42" s="10"/>
      <c r="K42" s="10"/>
      <c r="L42" s="68"/>
      <c r="M42" s="68"/>
      <c r="N42" s="68"/>
      <c r="O42" s="68"/>
      <c r="P42" s="68"/>
      <c r="Q42" s="68"/>
      <c r="R42" s="68"/>
      <c r="S42" s="68"/>
      <c r="T42" s="68"/>
      <c r="U42" s="67"/>
    </row>
    <row r="43" spans="1:51" ht="14.45" customHeight="1">
      <c r="A43" s="68" t="s">
        <v>63</v>
      </c>
      <c r="B43" s="69"/>
      <c r="C43" s="7"/>
      <c r="D43" s="70"/>
      <c r="E43" s="69"/>
      <c r="F43" s="69"/>
      <c r="G43" s="69"/>
      <c r="H43" s="69"/>
      <c r="I43" s="69"/>
      <c r="J43" s="69"/>
      <c r="K43" s="69"/>
      <c r="L43" s="69"/>
      <c r="M43" s="69"/>
      <c r="N43" s="69"/>
      <c r="O43" s="69"/>
      <c r="P43" s="69"/>
      <c r="Q43" s="69"/>
      <c r="R43" s="7"/>
      <c r="S43" s="7"/>
      <c r="T43" s="7"/>
      <c r="U43" s="7"/>
      <c r="V43" s="7"/>
      <c r="W43" s="7"/>
      <c r="X43" s="7"/>
      <c r="Y43" s="7"/>
      <c r="Z43" s="7"/>
      <c r="AA43" s="7"/>
    </row>
    <row r="44" spans="1:51" ht="14.45" customHeight="1">
      <c r="A44" s="65"/>
      <c r="B44" s="11" t="s">
        <v>7</v>
      </c>
      <c r="C44" s="10"/>
      <c r="D44" s="10"/>
      <c r="E44" s="10"/>
      <c r="I44" s="11" t="s">
        <v>55</v>
      </c>
      <c r="M44" s="234"/>
      <c r="N44" s="235"/>
      <c r="O44" s="235"/>
      <c r="P44" s="235"/>
      <c r="Q44" s="235"/>
      <c r="R44" s="235"/>
      <c r="S44" s="236"/>
      <c r="T44" s="11"/>
      <c r="X44" s="57"/>
      <c r="Y44" s="57"/>
      <c r="Z44" s="57"/>
      <c r="AA44" s="5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51" ht="9.6" customHeight="1">
      <c r="R45" s="10"/>
      <c r="AB45" s="57"/>
      <c r="AC45" s="59"/>
      <c r="AD45" s="17"/>
      <c r="AE45" s="17"/>
      <c r="AF45" s="17"/>
      <c r="AG45" s="17"/>
      <c r="AH45" s="17"/>
      <c r="AI45" s="17"/>
      <c r="AJ45" s="17"/>
      <c r="AK45" s="17"/>
      <c r="AL45" s="17"/>
      <c r="AM45" s="17"/>
      <c r="AN45" s="17"/>
      <c r="AO45" s="17"/>
      <c r="AP45" s="17"/>
      <c r="AQ45" s="17"/>
      <c r="AR45" s="17"/>
      <c r="AS45" s="17"/>
      <c r="AT45" s="17"/>
      <c r="AU45" s="17"/>
      <c r="AV45" s="17"/>
      <c r="AW45" s="17"/>
      <c r="AX45" s="17"/>
    </row>
    <row r="46" spans="1:51" ht="14.45" customHeight="1">
      <c r="A46" s="65"/>
      <c r="B46" s="11" t="s">
        <v>8</v>
      </c>
      <c r="I46" s="11" t="s">
        <v>55</v>
      </c>
      <c r="M46" s="234"/>
      <c r="N46" s="235"/>
      <c r="O46" s="235"/>
      <c r="P46" s="235"/>
      <c r="Q46" s="235"/>
      <c r="R46" s="235"/>
      <c r="S46" s="236"/>
      <c r="AB46" s="57"/>
      <c r="AC46" s="59"/>
      <c r="AD46" s="17"/>
      <c r="AE46" s="17"/>
      <c r="AF46" s="17"/>
      <c r="AG46" s="17"/>
      <c r="AH46" s="17"/>
      <c r="AI46" s="17"/>
      <c r="AJ46" s="17"/>
      <c r="AK46" s="17"/>
      <c r="AL46" s="17"/>
      <c r="AM46" s="17"/>
      <c r="AN46" s="17"/>
      <c r="AO46" s="17"/>
      <c r="AP46" s="17"/>
      <c r="AQ46" s="17"/>
      <c r="AR46" s="17"/>
      <c r="AS46" s="17"/>
      <c r="AT46" s="17"/>
      <c r="AU46" s="17"/>
      <c r="AV46" s="17"/>
      <c r="AW46" s="17"/>
      <c r="AX46" s="17"/>
    </row>
    <row r="47" spans="1:51" ht="9" customHeight="1">
      <c r="R47" s="10"/>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51" ht="14.45" customHeight="1">
      <c r="A48" s="65"/>
      <c r="B48" s="11" t="s">
        <v>9</v>
      </c>
      <c r="C48" s="16"/>
      <c r="D48" s="16"/>
      <c r="I48" s="11" t="s">
        <v>55</v>
      </c>
      <c r="M48" s="234"/>
      <c r="N48" s="235"/>
      <c r="O48" s="235"/>
      <c r="P48" s="235"/>
      <c r="Q48" s="235"/>
      <c r="R48" s="235"/>
      <c r="S48" s="236"/>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1" s="57" customFormat="1" ht="14.45" customHeight="1">
      <c r="A49" s="58"/>
      <c r="B49" s="56"/>
      <c r="C49" s="58"/>
      <c r="D49" s="58"/>
      <c r="E49" s="56"/>
      <c r="F49" s="56"/>
      <c r="G49" s="56"/>
      <c r="H49" s="56"/>
      <c r="I49" s="56"/>
      <c r="J49" s="56"/>
      <c r="K49" s="56"/>
      <c r="L49" s="56"/>
      <c r="M49" s="56"/>
      <c r="N49" s="56"/>
      <c r="O49" s="56"/>
      <c r="P49" s="56"/>
      <c r="Q49" s="56"/>
      <c r="AC49" s="59"/>
      <c r="AD49" s="59"/>
      <c r="AE49" s="59"/>
      <c r="AF49" s="59"/>
      <c r="AG49" s="59"/>
      <c r="AH49" s="59"/>
      <c r="AI49" s="59"/>
      <c r="AJ49" s="59"/>
      <c r="AK49" s="59"/>
      <c r="AL49" s="59"/>
      <c r="AM49" s="59"/>
      <c r="AN49" s="59"/>
      <c r="AO49" s="59"/>
      <c r="AP49" s="59"/>
      <c r="AQ49" s="59"/>
      <c r="AR49" s="59"/>
      <c r="AS49" s="59"/>
      <c r="AT49" s="59"/>
      <c r="AU49" s="59"/>
      <c r="AV49" s="59"/>
      <c r="AW49" s="59"/>
      <c r="AX49" s="59"/>
    </row>
    <row r="50" spans="1:51" ht="9.6" customHeight="1">
      <c r="R50" s="10"/>
      <c r="U50" s="54"/>
      <c r="AC50" s="17"/>
      <c r="AD50" s="17"/>
      <c r="AE50" s="17"/>
      <c r="AF50" s="17"/>
      <c r="AG50" s="17"/>
      <c r="AH50" s="17"/>
      <c r="AI50" s="17"/>
      <c r="AJ50" s="17"/>
      <c r="AK50" s="17"/>
      <c r="AL50" s="17"/>
      <c r="AM50" s="17"/>
      <c r="AN50" s="17"/>
      <c r="AO50" s="17"/>
      <c r="AP50" s="17"/>
      <c r="AQ50" s="17"/>
      <c r="AR50" s="17"/>
      <c r="AS50" s="17"/>
      <c r="AT50" s="17"/>
      <c r="AU50" s="17"/>
      <c r="AV50" s="17"/>
      <c r="AW50" s="17"/>
      <c r="AX50" s="17"/>
    </row>
    <row r="51" spans="1:51" ht="14.45" customHeight="1">
      <c r="A51" s="11" t="s">
        <v>48</v>
      </c>
      <c r="D51" s="46"/>
      <c r="E51" s="11" t="s">
        <v>38</v>
      </c>
      <c r="F51" s="10"/>
      <c r="G51" s="10"/>
      <c r="H51" s="10"/>
      <c r="K51" s="10"/>
      <c r="L51" s="46"/>
      <c r="M51" s="11" t="s">
        <v>39</v>
      </c>
      <c r="U51" s="46"/>
      <c r="V51" s="11" t="s">
        <v>40</v>
      </c>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1" ht="9" customHeight="1">
      <c r="R52" s="10"/>
      <c r="AC52" s="17"/>
      <c r="AD52" s="17"/>
      <c r="AE52" s="17"/>
      <c r="AF52" s="17"/>
      <c r="AG52" s="17"/>
      <c r="AH52" s="17"/>
      <c r="AI52" s="17"/>
      <c r="AJ52" s="17"/>
      <c r="AK52" s="17"/>
      <c r="AL52" s="17"/>
      <c r="AM52" s="17"/>
      <c r="AN52" s="17"/>
      <c r="AO52" s="17"/>
      <c r="AP52" s="17"/>
      <c r="AQ52" s="17"/>
      <c r="AR52" s="17"/>
      <c r="AS52" s="17"/>
      <c r="AT52" s="17"/>
      <c r="AU52" s="17"/>
      <c r="AV52" s="17"/>
      <c r="AW52" s="17"/>
      <c r="AX52" s="17"/>
    </row>
    <row r="53" spans="1:51" ht="16.149999999999999" customHeight="1">
      <c r="D53" s="46"/>
      <c r="E53" s="11" t="s">
        <v>41</v>
      </c>
      <c r="F53" s="10"/>
      <c r="G53" s="10"/>
      <c r="H53" s="230"/>
      <c r="I53" s="231"/>
      <c r="J53" s="231"/>
      <c r="K53" s="231"/>
      <c r="L53" s="231"/>
      <c r="M53" s="231"/>
      <c r="N53" s="231"/>
      <c r="O53" s="231"/>
      <c r="P53" s="231"/>
      <c r="Q53" s="231"/>
      <c r="R53" s="231"/>
      <c r="S53" s="231"/>
      <c r="T53" s="231"/>
      <c r="U53" s="231"/>
      <c r="V53" s="231"/>
      <c r="W53" s="231"/>
      <c r="X53" s="232"/>
      <c r="Y53" s="10" t="s">
        <v>42</v>
      </c>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1:51" ht="14.45" customHeight="1">
      <c r="E54" s="16"/>
      <c r="F54" s="16"/>
      <c r="G54" s="16"/>
      <c r="R54" s="10"/>
      <c r="AC54" s="17"/>
      <c r="AD54" s="17"/>
      <c r="AE54" s="17"/>
      <c r="AF54" s="17"/>
      <c r="AG54" s="17"/>
      <c r="AH54" s="17"/>
      <c r="AI54" s="17"/>
      <c r="AJ54" s="17"/>
      <c r="AK54" s="17"/>
      <c r="AL54" s="17"/>
      <c r="AM54" s="17"/>
      <c r="AN54" s="17"/>
      <c r="AO54" s="17"/>
      <c r="AP54" s="17"/>
      <c r="AQ54" s="17"/>
      <c r="AR54" s="17"/>
      <c r="AS54" s="17"/>
      <c r="AT54" s="17"/>
      <c r="AU54" s="17"/>
      <c r="AV54" s="17"/>
      <c r="AW54" s="17"/>
      <c r="AX54" s="17"/>
    </row>
    <row r="55" spans="1:51" ht="14.45" customHeight="1">
      <c r="E55" s="16"/>
      <c r="F55" s="16"/>
      <c r="G55" s="16"/>
      <c r="R55" s="10"/>
      <c r="AC55" s="17"/>
      <c r="AD55" s="17"/>
      <c r="AE55" s="17"/>
      <c r="AF55" s="17"/>
      <c r="AG55" s="17"/>
      <c r="AH55" s="17"/>
      <c r="AI55" s="17"/>
      <c r="AJ55" s="17"/>
      <c r="AK55" s="17"/>
      <c r="AL55" s="17"/>
      <c r="AM55" s="17"/>
      <c r="AN55" s="17"/>
      <c r="AO55" s="17"/>
      <c r="AP55" s="17"/>
      <c r="AQ55" s="17"/>
      <c r="AR55" s="17"/>
      <c r="AS55" s="17"/>
      <c r="AT55" s="17"/>
      <c r="AU55" s="17"/>
      <c r="AV55" s="17"/>
      <c r="AW55" s="17"/>
      <c r="AX55" s="17"/>
    </row>
    <row r="56" spans="1:51" ht="14.45" customHeight="1">
      <c r="R56" s="10"/>
      <c r="AC56" s="17"/>
      <c r="AD56" s="17"/>
      <c r="AE56" s="17"/>
      <c r="AF56" s="17"/>
      <c r="AG56" s="17"/>
      <c r="AH56" s="17"/>
      <c r="AI56" s="17"/>
      <c r="AJ56" s="17"/>
      <c r="AK56" s="17"/>
      <c r="AL56" s="17"/>
      <c r="AM56" s="17"/>
      <c r="AN56" s="17"/>
      <c r="AO56" s="17"/>
      <c r="AP56" s="17"/>
      <c r="AQ56" s="17"/>
      <c r="AR56" s="17"/>
      <c r="AS56" s="17"/>
      <c r="AT56" s="17"/>
      <c r="AU56" s="17"/>
      <c r="AV56" s="17"/>
      <c r="AW56" s="17"/>
      <c r="AX56" s="17"/>
    </row>
    <row r="57" spans="1:51" ht="14.45" customHeight="1">
      <c r="R57" s="10"/>
      <c r="AC57" s="17"/>
      <c r="AD57" s="17"/>
      <c r="AE57" s="17"/>
      <c r="AF57" s="17"/>
      <c r="AG57" s="17"/>
      <c r="AH57" s="17"/>
      <c r="AI57" s="17"/>
      <c r="AJ57" s="17"/>
      <c r="AK57" s="17"/>
      <c r="AL57" s="17"/>
      <c r="AM57" s="17"/>
      <c r="AN57" s="17"/>
      <c r="AO57" s="17"/>
      <c r="AP57" s="17"/>
      <c r="AQ57" s="17"/>
      <c r="AR57" s="17"/>
      <c r="AS57" s="17"/>
      <c r="AT57" s="17"/>
      <c r="AU57" s="17"/>
      <c r="AV57" s="17"/>
      <c r="AW57" s="17"/>
      <c r="AX57" s="17"/>
    </row>
    <row r="58" spans="1:51" ht="14.45" customHeight="1">
      <c r="R58" s="10"/>
      <c r="AC58" s="17"/>
      <c r="AD58" s="17"/>
      <c r="AE58" s="17"/>
      <c r="AF58" s="17"/>
      <c r="AG58" s="17"/>
      <c r="AH58" s="17"/>
      <c r="AI58" s="17"/>
      <c r="AJ58" s="17"/>
      <c r="AK58" s="17"/>
      <c r="AL58" s="17"/>
      <c r="AM58" s="17"/>
      <c r="AN58" s="17"/>
      <c r="AO58" s="17"/>
      <c r="AP58" s="17"/>
      <c r="AQ58" s="17"/>
      <c r="AR58" s="17"/>
      <c r="AS58" s="17"/>
      <c r="AT58" s="17"/>
      <c r="AU58" s="17"/>
      <c r="AV58" s="17"/>
      <c r="AW58" s="17"/>
      <c r="AX58" s="17"/>
    </row>
    <row r="59" spans="1:51" ht="14.45" customHeight="1">
      <c r="R59" s="10"/>
      <c r="AC59" s="17"/>
      <c r="AD59" s="17"/>
      <c r="AE59" s="17"/>
      <c r="AF59" s="17"/>
      <c r="AG59" s="17"/>
      <c r="AH59" s="17"/>
      <c r="AI59" s="17"/>
      <c r="AJ59" s="17"/>
      <c r="AK59" s="17"/>
      <c r="AL59" s="17"/>
      <c r="AM59" s="17"/>
      <c r="AN59" s="17"/>
      <c r="AO59" s="17"/>
      <c r="AP59" s="17"/>
      <c r="AQ59" s="17"/>
      <c r="AR59" s="17"/>
      <c r="AS59" s="17"/>
      <c r="AT59" s="17"/>
      <c r="AU59" s="17"/>
      <c r="AV59" s="17"/>
      <c r="AW59" s="17"/>
      <c r="AX59" s="17"/>
    </row>
    <row r="60" spans="1:51" ht="14.45" customHeight="1">
      <c r="AD60" s="17"/>
      <c r="AE60" s="17"/>
      <c r="AF60" s="17"/>
      <c r="AG60" s="17"/>
      <c r="AH60" s="17"/>
      <c r="AI60" s="17"/>
      <c r="AJ60" s="17"/>
      <c r="AK60" s="17"/>
      <c r="AL60" s="17"/>
      <c r="AM60" s="17"/>
      <c r="AN60" s="17"/>
      <c r="AO60" s="17"/>
      <c r="AP60" s="17"/>
      <c r="AQ60" s="17"/>
      <c r="AR60" s="17"/>
      <c r="AS60" s="17"/>
      <c r="AT60" s="17"/>
      <c r="AU60" s="17"/>
      <c r="AV60" s="17"/>
      <c r="AW60" s="17"/>
      <c r="AX60" s="17"/>
      <c r="AY60" s="17"/>
    </row>
    <row r="61" spans="1:51" ht="14.45" customHeight="1">
      <c r="AD61" s="17"/>
      <c r="AE61" s="17"/>
      <c r="AF61" s="17"/>
      <c r="AG61" s="17"/>
      <c r="AH61" s="17"/>
      <c r="AI61" s="17"/>
      <c r="AJ61" s="17"/>
      <c r="AK61" s="17"/>
      <c r="AL61" s="17"/>
      <c r="AM61" s="17"/>
      <c r="AN61" s="17"/>
      <c r="AO61" s="17"/>
      <c r="AP61" s="17"/>
      <c r="AQ61" s="17"/>
      <c r="AR61" s="17"/>
      <c r="AS61" s="17"/>
      <c r="AT61" s="17"/>
      <c r="AU61" s="17"/>
      <c r="AV61" s="17"/>
      <c r="AW61" s="17"/>
      <c r="AX61" s="17"/>
      <c r="AY61" s="17"/>
    </row>
    <row r="62" spans="1:51" ht="14.45" customHeight="1">
      <c r="AD62" s="17"/>
      <c r="AE62" s="17"/>
      <c r="AF62" s="17"/>
      <c r="AG62" s="17"/>
      <c r="AH62" s="17"/>
      <c r="AI62" s="17"/>
      <c r="AJ62" s="17"/>
      <c r="AK62" s="17"/>
      <c r="AL62" s="17"/>
      <c r="AM62" s="17"/>
      <c r="AN62" s="17"/>
      <c r="AO62" s="17"/>
      <c r="AP62" s="17"/>
      <c r="AQ62" s="17"/>
      <c r="AR62" s="17"/>
      <c r="AS62" s="17"/>
      <c r="AT62" s="17"/>
      <c r="AU62" s="17"/>
      <c r="AV62" s="17"/>
      <c r="AW62" s="17"/>
      <c r="AX62" s="17"/>
      <c r="AY62" s="17"/>
    </row>
    <row r="63" spans="1:51" ht="14.45" customHeight="1">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1:51" ht="14.45" customHeight="1">
      <c r="AD64" s="17"/>
      <c r="AE64" s="17"/>
      <c r="AF64" s="17"/>
      <c r="AG64" s="17"/>
      <c r="AH64" s="17"/>
      <c r="AI64" s="17"/>
      <c r="AJ64" s="17"/>
      <c r="AK64" s="17"/>
      <c r="AL64" s="17"/>
      <c r="AM64" s="17"/>
      <c r="AN64" s="17"/>
      <c r="AO64" s="17"/>
      <c r="AP64" s="17"/>
      <c r="AQ64" s="17"/>
      <c r="AR64" s="17"/>
      <c r="AS64" s="17"/>
      <c r="AT64" s="17"/>
      <c r="AU64" s="17"/>
      <c r="AV64" s="17"/>
      <c r="AW64" s="17"/>
      <c r="AX64" s="17"/>
      <c r="AY64" s="17"/>
    </row>
    <row r="65" spans="30:51" ht="14.45" customHeight="1">
      <c r="AD65" s="17"/>
      <c r="AE65" s="17"/>
      <c r="AF65" s="17"/>
      <c r="AG65" s="17"/>
      <c r="AH65" s="17"/>
      <c r="AI65" s="17"/>
      <c r="AJ65" s="17"/>
      <c r="AK65" s="17"/>
      <c r="AL65" s="17"/>
      <c r="AM65" s="17"/>
      <c r="AN65" s="17"/>
      <c r="AO65" s="17"/>
      <c r="AP65" s="17"/>
      <c r="AQ65" s="17"/>
      <c r="AR65" s="17"/>
      <c r="AS65" s="17"/>
      <c r="AT65" s="17"/>
      <c r="AU65" s="17"/>
      <c r="AV65" s="17"/>
      <c r="AW65" s="17"/>
      <c r="AX65" s="17"/>
      <c r="AY65" s="17"/>
    </row>
    <row r="66" spans="30:51" ht="14.45" customHeight="1">
      <c r="AD66" s="17"/>
      <c r="AE66" s="17"/>
      <c r="AF66" s="17"/>
      <c r="AG66" s="17"/>
      <c r="AH66" s="17"/>
      <c r="AI66" s="17"/>
      <c r="AJ66" s="17"/>
      <c r="AK66" s="17"/>
      <c r="AL66" s="17"/>
      <c r="AM66" s="17"/>
      <c r="AN66" s="17"/>
      <c r="AO66" s="17"/>
      <c r="AP66" s="17"/>
      <c r="AQ66" s="17"/>
      <c r="AR66" s="17"/>
      <c r="AS66" s="17"/>
      <c r="AT66" s="17"/>
      <c r="AU66" s="17"/>
      <c r="AV66" s="17"/>
      <c r="AW66" s="17"/>
      <c r="AX66" s="17"/>
      <c r="AY66" s="17"/>
    </row>
    <row r="67" spans="30:51" ht="14.45" customHeight="1">
      <c r="AD67" s="17"/>
      <c r="AE67" s="17"/>
      <c r="AF67" s="17"/>
      <c r="AG67" s="17"/>
      <c r="AH67" s="17"/>
      <c r="AI67" s="17"/>
      <c r="AJ67" s="17"/>
      <c r="AK67" s="17"/>
      <c r="AL67" s="17"/>
      <c r="AM67" s="17"/>
      <c r="AN67" s="17"/>
      <c r="AO67" s="17"/>
      <c r="AP67" s="17"/>
      <c r="AQ67" s="17"/>
      <c r="AR67" s="17"/>
      <c r="AS67" s="17"/>
      <c r="AT67" s="17"/>
      <c r="AU67" s="17"/>
      <c r="AV67" s="17"/>
      <c r="AW67" s="17"/>
      <c r="AX67" s="17"/>
      <c r="AY67" s="17"/>
    </row>
    <row r="68" spans="30:51" ht="14.45" customHeight="1">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30:51">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30:51">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30:51">
      <c r="AD71" s="17"/>
      <c r="AE71" s="17"/>
      <c r="AF71" s="17"/>
      <c r="AG71" s="17"/>
      <c r="AH71" s="17"/>
      <c r="AI71" s="17"/>
      <c r="AJ71" s="17"/>
      <c r="AK71" s="17"/>
      <c r="AL71" s="17"/>
      <c r="AM71" s="17"/>
      <c r="AN71" s="17"/>
      <c r="AO71" s="17"/>
      <c r="AP71" s="17"/>
      <c r="AQ71" s="17"/>
      <c r="AR71" s="17"/>
      <c r="AS71" s="17"/>
      <c r="AT71" s="17"/>
      <c r="AU71" s="17"/>
      <c r="AV71" s="17"/>
      <c r="AW71" s="17"/>
      <c r="AX71" s="17"/>
      <c r="AY71" s="17"/>
    </row>
    <row r="72" spans="30:51">
      <c r="AD72" s="17"/>
      <c r="AE72" s="17"/>
      <c r="AF72" s="17"/>
      <c r="AG72" s="17"/>
      <c r="AH72" s="17"/>
      <c r="AI72" s="17"/>
      <c r="AJ72" s="17"/>
      <c r="AK72" s="17"/>
      <c r="AL72" s="17"/>
      <c r="AM72" s="17"/>
      <c r="AN72" s="17"/>
      <c r="AO72" s="17"/>
      <c r="AP72" s="17"/>
      <c r="AQ72" s="17"/>
      <c r="AR72" s="17"/>
      <c r="AS72" s="17"/>
      <c r="AT72" s="17"/>
      <c r="AU72" s="17"/>
      <c r="AV72" s="17"/>
      <c r="AW72" s="17"/>
      <c r="AX72" s="17"/>
      <c r="AY72" s="17"/>
    </row>
    <row r="73" spans="30:51">
      <c r="AD73" s="17"/>
      <c r="AE73" s="17"/>
      <c r="AF73" s="17"/>
      <c r="AG73" s="17"/>
      <c r="AH73" s="17"/>
      <c r="AI73" s="17"/>
      <c r="AJ73" s="17"/>
      <c r="AK73" s="17"/>
      <c r="AL73" s="17"/>
      <c r="AM73" s="17"/>
      <c r="AN73" s="17"/>
      <c r="AO73" s="17"/>
      <c r="AP73" s="17"/>
      <c r="AQ73" s="17"/>
      <c r="AR73" s="17"/>
      <c r="AS73" s="17"/>
      <c r="AT73" s="17"/>
      <c r="AU73" s="17"/>
      <c r="AV73" s="17"/>
      <c r="AW73" s="17"/>
      <c r="AX73" s="17"/>
      <c r="AY73" s="17"/>
    </row>
    <row r="74" spans="30:51">
      <c r="AD74" s="17"/>
      <c r="AE74" s="17"/>
      <c r="AF74" s="17"/>
      <c r="AG74" s="17"/>
      <c r="AH74" s="17"/>
      <c r="AI74" s="17"/>
      <c r="AJ74" s="17"/>
      <c r="AK74" s="17"/>
      <c r="AL74" s="17"/>
      <c r="AM74" s="17"/>
      <c r="AN74" s="17"/>
      <c r="AO74" s="17"/>
      <c r="AP74" s="17"/>
      <c r="AQ74" s="17"/>
      <c r="AR74" s="17"/>
      <c r="AS74" s="17"/>
      <c r="AT74" s="17"/>
      <c r="AU74" s="17"/>
      <c r="AV74" s="17"/>
      <c r="AW74" s="17"/>
      <c r="AX74" s="17"/>
      <c r="AY74" s="17"/>
    </row>
    <row r="75" spans="30:51">
      <c r="AD75" s="17"/>
      <c r="AE75" s="17"/>
      <c r="AF75" s="17"/>
      <c r="AG75" s="17"/>
      <c r="AH75" s="17"/>
      <c r="AI75" s="17"/>
      <c r="AJ75" s="17"/>
      <c r="AK75" s="17"/>
      <c r="AL75" s="17"/>
      <c r="AM75" s="17"/>
      <c r="AN75" s="17"/>
      <c r="AO75" s="17"/>
      <c r="AP75" s="17"/>
      <c r="AQ75" s="17"/>
      <c r="AR75" s="17"/>
      <c r="AS75" s="17"/>
      <c r="AT75" s="17"/>
      <c r="AU75" s="17"/>
      <c r="AV75" s="17"/>
      <c r="AW75" s="17"/>
      <c r="AX75" s="17"/>
      <c r="AY75" s="17"/>
    </row>
    <row r="76" spans="30:51">
      <c r="AD76" s="17"/>
      <c r="AE76" s="17"/>
      <c r="AF76" s="17"/>
      <c r="AG76" s="17"/>
      <c r="AH76" s="17"/>
      <c r="AI76" s="17"/>
      <c r="AJ76" s="17"/>
      <c r="AK76" s="17"/>
      <c r="AL76" s="17"/>
      <c r="AM76" s="17"/>
      <c r="AN76" s="17"/>
      <c r="AO76" s="17"/>
      <c r="AP76" s="17"/>
      <c r="AQ76" s="17"/>
      <c r="AR76" s="17"/>
      <c r="AS76" s="17"/>
      <c r="AT76" s="17"/>
      <c r="AU76" s="17"/>
      <c r="AV76" s="17"/>
      <c r="AW76" s="17"/>
      <c r="AX76" s="17"/>
      <c r="AY76" s="17"/>
    </row>
    <row r="77" spans="30:51">
      <c r="AD77" s="17"/>
      <c r="AE77" s="17"/>
      <c r="AF77" s="17"/>
      <c r="AG77" s="17"/>
      <c r="AH77" s="17"/>
      <c r="AI77" s="17"/>
      <c r="AJ77" s="17"/>
      <c r="AK77" s="17"/>
      <c r="AL77" s="17"/>
      <c r="AM77" s="17"/>
      <c r="AN77" s="17"/>
      <c r="AO77" s="17"/>
      <c r="AP77" s="17"/>
      <c r="AQ77" s="17"/>
      <c r="AR77" s="17"/>
      <c r="AS77" s="17"/>
      <c r="AT77" s="17"/>
      <c r="AU77" s="17"/>
      <c r="AV77" s="17"/>
      <c r="AW77" s="17"/>
      <c r="AX77" s="17"/>
      <c r="AY77" s="17"/>
    </row>
    <row r="78" spans="30:51">
      <c r="AD78" s="17"/>
      <c r="AE78" s="17"/>
      <c r="AF78" s="17"/>
      <c r="AG78" s="17"/>
      <c r="AH78" s="17"/>
      <c r="AI78" s="17"/>
      <c r="AJ78" s="17"/>
      <c r="AK78" s="17"/>
      <c r="AL78" s="17"/>
      <c r="AM78" s="17"/>
      <c r="AN78" s="17"/>
      <c r="AO78" s="17"/>
      <c r="AP78" s="17"/>
      <c r="AQ78" s="17"/>
      <c r="AR78" s="17"/>
      <c r="AS78" s="17"/>
      <c r="AT78" s="17"/>
      <c r="AU78" s="17"/>
      <c r="AV78" s="17"/>
      <c r="AW78" s="17"/>
      <c r="AX78" s="17"/>
      <c r="AY78" s="17"/>
    </row>
    <row r="79" spans="30:51">
      <c r="AD79" s="17"/>
      <c r="AE79" s="17"/>
      <c r="AF79" s="17"/>
      <c r="AG79" s="17"/>
      <c r="AH79" s="17"/>
      <c r="AI79" s="17"/>
      <c r="AJ79" s="17"/>
      <c r="AK79" s="17"/>
      <c r="AL79" s="17"/>
      <c r="AM79" s="17"/>
      <c r="AN79" s="17"/>
      <c r="AO79" s="17"/>
      <c r="AP79" s="17"/>
      <c r="AQ79" s="17"/>
      <c r="AR79" s="17"/>
      <c r="AS79" s="17"/>
      <c r="AT79" s="17"/>
      <c r="AU79" s="17"/>
      <c r="AV79" s="17"/>
      <c r="AW79" s="17"/>
      <c r="AX79" s="17"/>
      <c r="AY79" s="17"/>
    </row>
    <row r="80" spans="30:51">
      <c r="AD80" s="17"/>
      <c r="AE80" s="17"/>
      <c r="AF80" s="17"/>
      <c r="AG80" s="17"/>
      <c r="AH80" s="17"/>
      <c r="AI80" s="17"/>
      <c r="AJ80" s="17"/>
      <c r="AK80" s="17"/>
      <c r="AL80" s="17"/>
      <c r="AM80" s="17"/>
      <c r="AN80" s="17"/>
      <c r="AO80" s="17"/>
      <c r="AP80" s="17"/>
      <c r="AQ80" s="17"/>
      <c r="AR80" s="17"/>
      <c r="AS80" s="17"/>
      <c r="AT80" s="17"/>
      <c r="AU80" s="17"/>
      <c r="AV80" s="17"/>
      <c r="AW80" s="17"/>
      <c r="AX80" s="17"/>
      <c r="AY80" s="17"/>
    </row>
    <row r="81" spans="30:51">
      <c r="AD81" s="17"/>
      <c r="AE81" s="17"/>
      <c r="AF81" s="17"/>
      <c r="AG81" s="17"/>
      <c r="AH81" s="17"/>
      <c r="AI81" s="17"/>
      <c r="AJ81" s="17"/>
      <c r="AK81" s="17"/>
      <c r="AL81" s="17"/>
      <c r="AM81" s="17"/>
      <c r="AN81" s="17"/>
      <c r="AO81" s="17"/>
      <c r="AP81" s="17"/>
      <c r="AQ81" s="17"/>
      <c r="AR81" s="17"/>
      <c r="AS81" s="17"/>
      <c r="AT81" s="17"/>
      <c r="AU81" s="17"/>
      <c r="AV81" s="17"/>
      <c r="AW81" s="17"/>
      <c r="AX81" s="17"/>
      <c r="AY81" s="17"/>
    </row>
    <row r="82" spans="30:51">
      <c r="AD82" s="17"/>
      <c r="AE82" s="17"/>
      <c r="AF82" s="17"/>
      <c r="AG82" s="17"/>
      <c r="AH82" s="17"/>
      <c r="AI82" s="17"/>
      <c r="AJ82" s="17"/>
      <c r="AK82" s="17"/>
      <c r="AL82" s="17"/>
      <c r="AM82" s="17"/>
      <c r="AN82" s="17"/>
      <c r="AO82" s="17"/>
      <c r="AP82" s="17"/>
      <c r="AQ82" s="17"/>
      <c r="AR82" s="17"/>
      <c r="AS82" s="17"/>
      <c r="AT82" s="17"/>
      <c r="AU82" s="17"/>
      <c r="AV82" s="17"/>
      <c r="AW82" s="17"/>
      <c r="AX82" s="17"/>
      <c r="AY82" s="17"/>
    </row>
    <row r="83" spans="30:51">
      <c r="AD83" s="17"/>
      <c r="AE83" s="17"/>
      <c r="AF83" s="17"/>
      <c r="AG83" s="17"/>
      <c r="AH83" s="17"/>
      <c r="AI83" s="17"/>
      <c r="AJ83" s="17"/>
      <c r="AK83" s="17"/>
      <c r="AL83" s="17"/>
      <c r="AM83" s="17"/>
      <c r="AN83" s="17"/>
      <c r="AO83" s="17"/>
      <c r="AP83" s="17"/>
      <c r="AQ83" s="17"/>
      <c r="AR83" s="17"/>
      <c r="AS83" s="17"/>
      <c r="AT83" s="17"/>
      <c r="AU83" s="17"/>
      <c r="AV83" s="17"/>
      <c r="AW83" s="17"/>
      <c r="AX83" s="17"/>
      <c r="AY83" s="17"/>
    </row>
    <row r="84" spans="30:51">
      <c r="AD84" s="17"/>
      <c r="AE84" s="17"/>
      <c r="AF84" s="17"/>
      <c r="AG84" s="17"/>
      <c r="AH84" s="17"/>
      <c r="AI84" s="17"/>
      <c r="AJ84" s="17"/>
      <c r="AK84" s="17"/>
      <c r="AL84" s="17"/>
      <c r="AM84" s="17"/>
      <c r="AN84" s="17"/>
      <c r="AO84" s="17"/>
      <c r="AP84" s="17"/>
      <c r="AQ84" s="17"/>
      <c r="AR84" s="17"/>
      <c r="AS84" s="17"/>
      <c r="AT84" s="17"/>
      <c r="AU84" s="17"/>
      <c r="AV84" s="17"/>
      <c r="AW84" s="17"/>
      <c r="AX84" s="17"/>
      <c r="AY84" s="17"/>
    </row>
    <row r="85" spans="30:51">
      <c r="AD85" s="17"/>
      <c r="AE85" s="17"/>
      <c r="AF85" s="17"/>
      <c r="AG85" s="17"/>
      <c r="AH85" s="17"/>
      <c r="AI85" s="17"/>
      <c r="AJ85" s="17"/>
      <c r="AK85" s="17"/>
      <c r="AL85" s="17"/>
      <c r="AM85" s="17"/>
      <c r="AN85" s="17"/>
      <c r="AO85" s="17"/>
      <c r="AP85" s="17"/>
      <c r="AQ85" s="17"/>
      <c r="AR85" s="17"/>
      <c r="AS85" s="17"/>
      <c r="AT85" s="17"/>
      <c r="AU85" s="17"/>
      <c r="AV85" s="17"/>
      <c r="AW85" s="17"/>
      <c r="AX85" s="17"/>
      <c r="AY85" s="17"/>
    </row>
    <row r="86" spans="30:51">
      <c r="AD86" s="17"/>
      <c r="AE86" s="17"/>
      <c r="AF86" s="17"/>
      <c r="AG86" s="17"/>
      <c r="AH86" s="17"/>
      <c r="AI86" s="17"/>
      <c r="AJ86" s="17"/>
      <c r="AK86" s="17"/>
      <c r="AL86" s="17"/>
      <c r="AM86" s="17"/>
      <c r="AN86" s="17"/>
      <c r="AO86" s="17"/>
      <c r="AP86" s="17"/>
      <c r="AQ86" s="17"/>
      <c r="AR86" s="17"/>
      <c r="AS86" s="17"/>
      <c r="AT86" s="17"/>
      <c r="AU86" s="17"/>
      <c r="AV86" s="17"/>
      <c r="AW86" s="17"/>
      <c r="AX86" s="17"/>
      <c r="AY86" s="17"/>
    </row>
    <row r="87" spans="30:51">
      <c r="AD87" s="17"/>
      <c r="AE87" s="17"/>
      <c r="AF87" s="17"/>
      <c r="AG87" s="17"/>
      <c r="AH87" s="17"/>
      <c r="AI87" s="17"/>
      <c r="AJ87" s="17"/>
      <c r="AK87" s="17"/>
      <c r="AL87" s="17"/>
      <c r="AM87" s="17"/>
      <c r="AN87" s="17"/>
      <c r="AO87" s="17"/>
      <c r="AP87" s="17"/>
      <c r="AQ87" s="17"/>
      <c r="AR87" s="17"/>
      <c r="AS87" s="17"/>
      <c r="AT87" s="17"/>
      <c r="AU87" s="17"/>
      <c r="AV87" s="17"/>
      <c r="AW87" s="17"/>
      <c r="AX87" s="17"/>
      <c r="AY87" s="17"/>
    </row>
    <row r="88" spans="30:51">
      <c r="AD88" s="17"/>
      <c r="AE88" s="17"/>
      <c r="AF88" s="17"/>
      <c r="AG88" s="17"/>
      <c r="AH88" s="17"/>
      <c r="AI88" s="17"/>
      <c r="AJ88" s="17"/>
      <c r="AK88" s="17"/>
      <c r="AL88" s="17"/>
      <c r="AM88" s="17"/>
      <c r="AN88" s="17"/>
      <c r="AO88" s="17"/>
      <c r="AP88" s="17"/>
      <c r="AQ88" s="17"/>
      <c r="AR88" s="17"/>
      <c r="AS88" s="17"/>
      <c r="AT88" s="17"/>
      <c r="AU88" s="17"/>
      <c r="AV88" s="17"/>
      <c r="AW88" s="17"/>
      <c r="AX88" s="17"/>
      <c r="AY88" s="17"/>
    </row>
    <row r="89" spans="30:51">
      <c r="AD89" s="17"/>
      <c r="AE89" s="17"/>
      <c r="AF89" s="17"/>
      <c r="AG89" s="17"/>
      <c r="AH89" s="17"/>
      <c r="AI89" s="17"/>
      <c r="AJ89" s="17"/>
      <c r="AK89" s="17"/>
      <c r="AL89" s="17"/>
      <c r="AM89" s="17"/>
      <c r="AN89" s="17"/>
      <c r="AO89" s="17"/>
      <c r="AP89" s="17"/>
      <c r="AQ89" s="17"/>
      <c r="AR89" s="17"/>
      <c r="AS89" s="17"/>
      <c r="AT89" s="17"/>
      <c r="AU89" s="17"/>
      <c r="AV89" s="17"/>
      <c r="AW89" s="17"/>
      <c r="AX89" s="17"/>
      <c r="AY89" s="17"/>
    </row>
    <row r="90" spans="30:51">
      <c r="AD90" s="17"/>
      <c r="AE90" s="17"/>
      <c r="AF90" s="17"/>
      <c r="AG90" s="17"/>
      <c r="AH90" s="17"/>
      <c r="AI90" s="17"/>
      <c r="AJ90" s="17"/>
      <c r="AK90" s="17"/>
      <c r="AL90" s="17"/>
      <c r="AM90" s="17"/>
      <c r="AN90" s="17"/>
      <c r="AO90" s="17"/>
      <c r="AP90" s="17"/>
      <c r="AQ90" s="17"/>
      <c r="AR90" s="17"/>
      <c r="AS90" s="17"/>
      <c r="AT90" s="17"/>
      <c r="AU90" s="17"/>
      <c r="AV90" s="17"/>
      <c r="AW90" s="17"/>
      <c r="AX90" s="17"/>
      <c r="AY90" s="17"/>
    </row>
    <row r="91" spans="30:51">
      <c r="AD91" s="17"/>
      <c r="AE91" s="17"/>
      <c r="AF91" s="17"/>
      <c r="AG91" s="17"/>
      <c r="AH91" s="17"/>
      <c r="AI91" s="17"/>
      <c r="AJ91" s="17"/>
      <c r="AK91" s="17"/>
      <c r="AL91" s="17"/>
      <c r="AM91" s="17"/>
      <c r="AN91" s="17"/>
      <c r="AO91" s="17"/>
      <c r="AP91" s="17"/>
      <c r="AQ91" s="17"/>
      <c r="AR91" s="17"/>
      <c r="AS91" s="17"/>
      <c r="AT91" s="17"/>
      <c r="AU91" s="17"/>
      <c r="AV91" s="17"/>
      <c r="AW91" s="17"/>
      <c r="AX91" s="17"/>
      <c r="AY91" s="17"/>
    </row>
    <row r="92" spans="30:51">
      <c r="AD92" s="17"/>
      <c r="AE92" s="17"/>
      <c r="AF92" s="17"/>
      <c r="AG92" s="17"/>
      <c r="AH92" s="17"/>
      <c r="AI92" s="17"/>
      <c r="AJ92" s="17"/>
      <c r="AK92" s="17"/>
      <c r="AL92" s="17"/>
      <c r="AM92" s="17"/>
      <c r="AN92" s="17"/>
      <c r="AO92" s="17"/>
      <c r="AP92" s="17"/>
      <c r="AQ92" s="17"/>
      <c r="AR92" s="17"/>
      <c r="AS92" s="17"/>
      <c r="AT92" s="17"/>
      <c r="AU92" s="17"/>
      <c r="AV92" s="17"/>
      <c r="AW92" s="17"/>
      <c r="AX92" s="17"/>
      <c r="AY92" s="17"/>
    </row>
    <row r="93" spans="30:51">
      <c r="AD93" s="17"/>
      <c r="AE93" s="17"/>
      <c r="AF93" s="17"/>
      <c r="AG93" s="17"/>
      <c r="AH93" s="17"/>
      <c r="AI93" s="17"/>
      <c r="AJ93" s="17"/>
      <c r="AK93" s="17"/>
      <c r="AL93" s="17"/>
      <c r="AM93" s="17"/>
      <c r="AN93" s="17"/>
      <c r="AO93" s="17"/>
      <c r="AP93" s="17"/>
      <c r="AQ93" s="17"/>
      <c r="AR93" s="17"/>
      <c r="AS93" s="17"/>
      <c r="AT93" s="17"/>
      <c r="AU93" s="17"/>
      <c r="AV93" s="17"/>
      <c r="AW93" s="17"/>
      <c r="AX93" s="17"/>
      <c r="AY93" s="17"/>
    </row>
    <row r="94" spans="30:51">
      <c r="AD94" s="17"/>
      <c r="AE94" s="17"/>
      <c r="AF94" s="17"/>
      <c r="AG94" s="17"/>
      <c r="AH94" s="17"/>
      <c r="AI94" s="17"/>
      <c r="AJ94" s="17"/>
      <c r="AK94" s="17"/>
      <c r="AL94" s="17"/>
      <c r="AM94" s="17"/>
      <c r="AN94" s="17"/>
      <c r="AO94" s="17"/>
      <c r="AP94" s="17"/>
      <c r="AQ94" s="17"/>
      <c r="AR94" s="17"/>
      <c r="AS94" s="17"/>
      <c r="AT94" s="17"/>
      <c r="AU94" s="17"/>
      <c r="AV94" s="17"/>
      <c r="AW94" s="17"/>
      <c r="AX94" s="17"/>
      <c r="AY94" s="17"/>
    </row>
    <row r="95" spans="30:51">
      <c r="AD95" s="17"/>
      <c r="AE95" s="17"/>
      <c r="AF95" s="17"/>
      <c r="AG95" s="17"/>
      <c r="AH95" s="17"/>
      <c r="AI95" s="17"/>
      <c r="AJ95" s="17"/>
      <c r="AK95" s="17"/>
      <c r="AL95" s="17"/>
      <c r="AM95" s="17"/>
      <c r="AN95" s="17"/>
      <c r="AO95" s="17"/>
      <c r="AP95" s="17"/>
      <c r="AQ95" s="17"/>
      <c r="AR95" s="17"/>
      <c r="AS95" s="17"/>
      <c r="AT95" s="17"/>
      <c r="AU95" s="17"/>
      <c r="AV95" s="17"/>
      <c r="AW95" s="17"/>
      <c r="AX95" s="17"/>
      <c r="AY95" s="17"/>
    </row>
    <row r="96" spans="30:51">
      <c r="AD96" s="17"/>
      <c r="AE96" s="17"/>
      <c r="AF96" s="17"/>
      <c r="AG96" s="17"/>
      <c r="AH96" s="17"/>
      <c r="AI96" s="17"/>
      <c r="AJ96" s="17"/>
      <c r="AK96" s="17"/>
      <c r="AL96" s="17"/>
      <c r="AM96" s="17"/>
      <c r="AN96" s="17"/>
      <c r="AO96" s="17"/>
      <c r="AP96" s="17"/>
      <c r="AQ96" s="17"/>
      <c r="AR96" s="17"/>
      <c r="AS96" s="17"/>
      <c r="AT96" s="17"/>
      <c r="AU96" s="17"/>
      <c r="AV96" s="17"/>
      <c r="AW96" s="17"/>
      <c r="AX96" s="17"/>
      <c r="AY96" s="17"/>
    </row>
    <row r="97" spans="30:51">
      <c r="AD97" s="17"/>
      <c r="AE97" s="17"/>
      <c r="AF97" s="17"/>
      <c r="AG97" s="17"/>
      <c r="AH97" s="17"/>
      <c r="AI97" s="17"/>
      <c r="AJ97" s="17"/>
      <c r="AK97" s="17"/>
      <c r="AL97" s="17"/>
      <c r="AM97" s="17"/>
      <c r="AN97" s="17"/>
      <c r="AO97" s="17"/>
      <c r="AP97" s="17"/>
      <c r="AQ97" s="17"/>
      <c r="AR97" s="17"/>
      <c r="AS97" s="17"/>
      <c r="AT97" s="17"/>
      <c r="AU97" s="17"/>
      <c r="AV97" s="17"/>
      <c r="AW97" s="17"/>
      <c r="AX97" s="17"/>
      <c r="AY97" s="17"/>
    </row>
    <row r="98" spans="30:51">
      <c r="AD98" s="17"/>
      <c r="AE98" s="17"/>
      <c r="AF98" s="17"/>
      <c r="AG98" s="17"/>
      <c r="AH98" s="17"/>
      <c r="AI98" s="17"/>
      <c r="AJ98" s="17"/>
      <c r="AK98" s="17"/>
      <c r="AL98" s="17"/>
      <c r="AM98" s="17"/>
      <c r="AN98" s="17"/>
      <c r="AO98" s="17"/>
      <c r="AP98" s="17"/>
      <c r="AQ98" s="17"/>
      <c r="AR98" s="17"/>
      <c r="AS98" s="17"/>
      <c r="AT98" s="17"/>
      <c r="AU98" s="17"/>
      <c r="AV98" s="17"/>
      <c r="AW98" s="17"/>
      <c r="AX98" s="17"/>
      <c r="AY98" s="17"/>
    </row>
    <row r="99" spans="30:51">
      <c r="AD99" s="17"/>
      <c r="AE99" s="17"/>
      <c r="AF99" s="17"/>
      <c r="AG99" s="17"/>
      <c r="AH99" s="17"/>
      <c r="AI99" s="17"/>
      <c r="AJ99" s="17"/>
      <c r="AK99" s="17"/>
      <c r="AL99" s="17"/>
      <c r="AM99" s="17"/>
      <c r="AN99" s="17"/>
      <c r="AO99" s="17"/>
      <c r="AP99" s="17"/>
      <c r="AQ99" s="17"/>
      <c r="AR99" s="17"/>
      <c r="AS99" s="17"/>
      <c r="AT99" s="17"/>
      <c r="AU99" s="17"/>
      <c r="AV99" s="17"/>
      <c r="AW99" s="17"/>
      <c r="AX99" s="17"/>
      <c r="AY99" s="17"/>
    </row>
    <row r="100" spans="30:51">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row>
    <row r="101" spans="30:51">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row>
    <row r="102" spans="30:51">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row>
    <row r="103" spans="30:51">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row>
    <row r="104" spans="30:51">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row>
    <row r="105" spans="30:51">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row>
    <row r="106" spans="30:51">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row>
    <row r="107" spans="30:51">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row>
    <row r="108" spans="30:51">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row>
    <row r="109" spans="30:51">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row>
    <row r="110" spans="30:51">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row>
    <row r="111" spans="30:51">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row>
    <row r="112" spans="30:51">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row>
    <row r="113" spans="30:51">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row>
    <row r="114" spans="30:51">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row>
    <row r="115" spans="30:51">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row>
    <row r="116" spans="30:51">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row>
    <row r="117" spans="30:51">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row>
    <row r="118" spans="30:51">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row>
    <row r="119" spans="30:51">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row>
    <row r="120" spans="30:51">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row>
    <row r="121" spans="30:51">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row>
    <row r="122" spans="30:51">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row>
    <row r="123" spans="30:51">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row>
    <row r="124" spans="30:51">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row>
    <row r="125" spans="30:51">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row>
    <row r="126" spans="30:51">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row>
    <row r="127" spans="30:51">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row>
    <row r="128" spans="30:51">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row>
    <row r="129" spans="30:51">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row>
    <row r="130" spans="30:51">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row>
    <row r="131" spans="30:51">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row>
    <row r="132" spans="30:51">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row>
    <row r="133" spans="30:51">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row>
    <row r="134" spans="30:51">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row>
    <row r="135" spans="30:51">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row>
    <row r="136" spans="30:51">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row>
    <row r="137" spans="30:51">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row>
    <row r="138" spans="30:51">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row>
    <row r="139" spans="30:51">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row>
    <row r="140" spans="30:51">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row>
    <row r="141" spans="30:51">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row>
    <row r="142" spans="30:51">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row>
    <row r="143" spans="30:51">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row>
    <row r="144" spans="30:51">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row>
    <row r="145" spans="30:51">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row>
    <row r="146" spans="30:51">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row>
    <row r="147" spans="30:51">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row>
    <row r="148" spans="30:51">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row>
    <row r="149" spans="30:51">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row>
    <row r="150" spans="30:51">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row>
    <row r="151" spans="30:51">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row>
    <row r="152" spans="30:51">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row>
    <row r="153" spans="30:51">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row>
    <row r="154" spans="30:51">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row>
    <row r="155" spans="30:51">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row>
    <row r="156" spans="30:51">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row>
    <row r="157" spans="30:51">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row>
    <row r="158" spans="30:51">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row>
    <row r="159" spans="30:51">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row>
    <row r="160" spans="30:51">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row>
    <row r="161" spans="30:51">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row>
    <row r="162" spans="30:51">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row>
    <row r="163" spans="30:51">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row>
    <row r="164" spans="30:51">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row>
    <row r="165" spans="30:51">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row>
    <row r="166" spans="30:51">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row>
    <row r="167" spans="30:51">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row>
    <row r="168" spans="30:51">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row>
    <row r="169" spans="30:51">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row>
    <row r="170" spans="30:51">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row>
    <row r="171" spans="30:51">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row>
    <row r="172" spans="30:51">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row>
    <row r="173" spans="30:51">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row>
    <row r="174" spans="30:51">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row>
    <row r="175" spans="30:51">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row>
    <row r="176" spans="30:51">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row>
    <row r="177" spans="30:51">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row>
    <row r="178" spans="30:51">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row>
    <row r="179" spans="30:51">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row>
    <row r="180" spans="30:51">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row>
    <row r="181" spans="30:51">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row>
    <row r="182" spans="30:51">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row>
    <row r="183" spans="30:51">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row>
    <row r="184" spans="30:51">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row>
    <row r="185" spans="30:51">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row>
    <row r="186" spans="30:51">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row>
    <row r="187" spans="30:51">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row>
    <row r="188" spans="30:51">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row>
    <row r="189" spans="30:51">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row>
    <row r="190" spans="30:51">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row>
    <row r="191" spans="30:51">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row>
    <row r="192" spans="30:51">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row>
    <row r="193" spans="30:51">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row>
    <row r="194" spans="30:51">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row>
    <row r="195" spans="30:51">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row>
    <row r="196" spans="30:51">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row>
    <row r="197" spans="30:51">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row>
    <row r="198" spans="30:51">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row>
    <row r="199" spans="30:51">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row>
    <row r="200" spans="30:51">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row>
    <row r="201" spans="30:51">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row>
    <row r="202" spans="30:51">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row>
    <row r="203" spans="30:51">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row>
    <row r="204" spans="30:51">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row>
    <row r="205" spans="30:51">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row>
    <row r="206" spans="30:51">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row>
    <row r="207" spans="30:51">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row>
    <row r="208" spans="30:51">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row>
    <row r="209" spans="30:51">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row>
    <row r="210" spans="30:51">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row>
    <row r="211" spans="30:51">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row>
    <row r="212" spans="30:51">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row>
    <row r="213" spans="30:51">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row>
    <row r="214" spans="30:51">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row>
    <row r="215" spans="30:51">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row>
    <row r="216" spans="30:51">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row>
    <row r="217" spans="30:51">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row>
    <row r="218" spans="30:51">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row>
    <row r="219" spans="30:51">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row>
    <row r="220" spans="30:51">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row>
    <row r="221" spans="30:51">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row>
    <row r="222" spans="30:51">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row>
    <row r="223" spans="30:51">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row>
    <row r="224" spans="30:51">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row>
    <row r="225" spans="30:51">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row>
    <row r="226" spans="30:51">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row>
    <row r="227" spans="30:51">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row>
    <row r="228" spans="30:51">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row>
    <row r="229" spans="30:51">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row>
    <row r="230" spans="30:51">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row>
    <row r="231" spans="30:51">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row>
    <row r="232" spans="30:51">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row>
    <row r="233" spans="30:51">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row>
    <row r="234" spans="30:51">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row>
    <row r="235" spans="30:51">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row>
    <row r="236" spans="30:51">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row>
    <row r="237" spans="30:51">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row>
    <row r="238" spans="30:51">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row>
    <row r="239" spans="30:51">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row>
    <row r="240" spans="30:51">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row>
    <row r="241" spans="30:51">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row>
    <row r="242" spans="30:51">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row>
    <row r="243" spans="30:51">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row>
    <row r="244" spans="30:51">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row>
    <row r="245" spans="30:51">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row>
    <row r="246" spans="30:51">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row>
    <row r="247" spans="30:51">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row>
    <row r="248" spans="30:51">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row>
    <row r="249" spans="30:51">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row>
    <row r="250" spans="30:51">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row>
    <row r="251" spans="30:51">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row>
    <row r="252" spans="30:51">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row>
    <row r="253" spans="30:51">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row>
    <row r="254" spans="30:51">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row>
    <row r="255" spans="30:51">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row>
    <row r="256" spans="30:51">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row>
    <row r="257" spans="30:51">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row>
    <row r="258" spans="30:51">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row>
    <row r="259" spans="30:51">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row>
    <row r="260" spans="30:51">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row>
    <row r="261" spans="30:51">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row>
    <row r="262" spans="30:51">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row>
    <row r="263" spans="30:51">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row>
    <row r="264" spans="30:51">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row>
    <row r="265" spans="30:51">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row>
    <row r="266" spans="30:51">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row>
    <row r="267" spans="30:51">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row>
    <row r="268" spans="30:51">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row>
    <row r="269" spans="30:51">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row>
    <row r="270" spans="30:51">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row>
    <row r="271" spans="30:51">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row>
    <row r="272" spans="30:51">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row>
    <row r="273" spans="30:51">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row>
    <row r="274" spans="30:51">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row>
    <row r="275" spans="30:51">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row>
    <row r="276" spans="30:51">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row>
    <row r="277" spans="30:51">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row>
    <row r="278" spans="30:51">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row>
    <row r="279" spans="30:51">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row>
    <row r="280" spans="30:51">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row>
    <row r="281" spans="30:51">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row>
    <row r="282" spans="30:51">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row>
    <row r="283" spans="30:51">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row>
    <row r="284" spans="30:51">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row>
    <row r="285" spans="30:51">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row>
    <row r="286" spans="30:51">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row>
    <row r="287" spans="30:51">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row>
    <row r="288" spans="30:51">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row>
    <row r="289" spans="30:51">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row>
    <row r="290" spans="30:51">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row>
    <row r="291" spans="30:51">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row>
    <row r="292" spans="30:51">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row>
    <row r="293" spans="30:51">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row>
    <row r="294" spans="30:51">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row>
    <row r="295" spans="30:51">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row>
    <row r="296" spans="30:51">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row>
    <row r="297" spans="30:51">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row>
    <row r="298" spans="30:51">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row>
    <row r="299" spans="30:51">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row>
    <row r="300" spans="30:51">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row>
    <row r="301" spans="30:51">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row>
    <row r="302" spans="30:51">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row>
    <row r="303" spans="30:51">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row>
    <row r="304" spans="30:51">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row>
    <row r="305" spans="30:51">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row>
    <row r="306" spans="30:51">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row>
    <row r="307" spans="30:51">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row>
    <row r="308" spans="30:51">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row>
    <row r="309" spans="30:51">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row>
    <row r="310" spans="30:51">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row>
    <row r="311" spans="30:51">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row>
    <row r="312" spans="30:51">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row>
    <row r="313" spans="30:51">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row>
    <row r="314" spans="30:51">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row>
    <row r="315" spans="30:51">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row>
    <row r="316" spans="30:51">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row>
    <row r="317" spans="30:51">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row>
    <row r="318" spans="30:51">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row>
    <row r="319" spans="30:51">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row>
    <row r="320" spans="30:51">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row>
    <row r="321" spans="30:51">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row>
    <row r="322" spans="30:51">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row>
    <row r="323" spans="30:51">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row>
    <row r="324" spans="30:51">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row>
    <row r="325" spans="30:51">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row>
    <row r="326" spans="30:51">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row>
    <row r="327" spans="30:51">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row>
    <row r="328" spans="30:51">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row>
    <row r="329" spans="30:51">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row>
    <row r="330" spans="30:51">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row>
    <row r="331" spans="30:51">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row>
    <row r="332" spans="30:51">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row>
    <row r="333" spans="30:51">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row>
    <row r="334" spans="30:51">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row>
    <row r="335" spans="30:51">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row>
    <row r="336" spans="30:51">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row>
    <row r="337" spans="30:51">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row>
    <row r="338" spans="30:51">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row>
    <row r="339" spans="30:51">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row>
    <row r="340" spans="30:51">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row>
    <row r="341" spans="30:51">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row>
    <row r="342" spans="30:51">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row>
    <row r="343" spans="30:51">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row>
    <row r="344" spans="30:51">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row>
    <row r="345" spans="30:51">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row>
    <row r="346" spans="30:51">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row>
    <row r="347" spans="30:51">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row>
    <row r="348" spans="30:51">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row>
    <row r="349" spans="30:51">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row>
    <row r="350" spans="30:51">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row>
    <row r="351" spans="30:51">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row>
    <row r="352" spans="30:51">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row>
    <row r="353" spans="30:51">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row>
    <row r="354" spans="30:51">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row>
    <row r="355" spans="30:51">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row>
    <row r="356" spans="30:51">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row>
    <row r="357" spans="30:51">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row>
    <row r="358" spans="30:51">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row>
    <row r="359" spans="30:51">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row>
    <row r="360" spans="30:51">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row>
    <row r="361" spans="30:51">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row>
    <row r="362" spans="30:51">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row>
    <row r="363" spans="30:51">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row>
    <row r="364" spans="30:51">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row>
    <row r="365" spans="30:51">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row>
    <row r="366" spans="30:51">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row>
    <row r="367" spans="30:51">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row>
    <row r="368" spans="30:51">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row>
    <row r="369" spans="30:51">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row>
    <row r="370" spans="30:51">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row>
    <row r="371" spans="30:51">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row>
    <row r="372" spans="30:51">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row>
    <row r="373" spans="30:51">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row>
    <row r="374" spans="30:51">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row>
    <row r="375" spans="30:51">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row>
    <row r="376" spans="30:51">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row>
    <row r="377" spans="30:51">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row>
    <row r="378" spans="30:51">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row>
    <row r="379" spans="30:51">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row>
    <row r="380" spans="30:51">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row>
    <row r="381" spans="30:51">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row>
    <row r="382" spans="30:51">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row>
    <row r="383" spans="30:51">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row>
    <row r="384" spans="30:51">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row>
    <row r="385" spans="30:51">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row>
    <row r="386" spans="30:51">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row>
    <row r="387" spans="30:51">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row>
    <row r="388" spans="30:51">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row>
    <row r="389" spans="30:51">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row>
    <row r="390" spans="30:51">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row>
    <row r="391" spans="30:51">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row>
    <row r="392" spans="30:51">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row>
    <row r="393" spans="30:51">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row>
    <row r="394" spans="30:51">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row>
    <row r="395" spans="30:51">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row>
    <row r="396" spans="30:51">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row>
    <row r="397" spans="30:51">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row>
    <row r="398" spans="30:51">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row>
    <row r="399" spans="30:51">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row>
    <row r="400" spans="30:51">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row>
    <row r="401" spans="30:51">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row>
    <row r="402" spans="30:51">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row>
    <row r="403" spans="30:51">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row>
    <row r="404" spans="30:51">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row>
    <row r="405" spans="30:51">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row>
    <row r="406" spans="30:51">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row>
    <row r="407" spans="30:51">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row>
    <row r="408" spans="30:51">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row>
    <row r="409" spans="30:51">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row>
    <row r="410" spans="30:51">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row>
    <row r="411" spans="30:51">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row>
    <row r="412" spans="30:51">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row>
    <row r="413" spans="30:51">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row>
    <row r="414" spans="30:51">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row>
    <row r="415" spans="30:51">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row>
    <row r="416" spans="30:51">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row>
    <row r="417" spans="30:51">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row>
    <row r="418" spans="30:51">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row>
    <row r="419" spans="30:51">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row>
    <row r="420" spans="30:51">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row>
    <row r="421" spans="30:51">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row>
    <row r="422" spans="30:51">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row>
    <row r="423" spans="30:51">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row>
    <row r="424" spans="30:51">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row>
    <row r="425" spans="30:51">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row>
    <row r="426" spans="30:51">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row>
    <row r="427" spans="30:51">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row>
    <row r="428" spans="30:51">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row>
    <row r="429" spans="30:51">
      <c r="AD429" s="17"/>
      <c r="AE429" s="17"/>
      <c r="AF429" s="17"/>
      <c r="AG429" s="17"/>
      <c r="AH429" s="17"/>
      <c r="AI429" s="17"/>
      <c r="AJ429" s="17"/>
      <c r="AK429" s="17"/>
      <c r="AL429" s="17"/>
      <c r="AM429" s="17"/>
      <c r="AN429" s="17"/>
      <c r="AO429" s="17"/>
      <c r="AP429" s="17"/>
      <c r="AQ429" s="17"/>
      <c r="AR429" s="17"/>
      <c r="AS429" s="17"/>
      <c r="AT429" s="17"/>
      <c r="AU429" s="17"/>
      <c r="AV429" s="17"/>
      <c r="AW429" s="17"/>
      <c r="AX429" s="17"/>
      <c r="AY429" s="17"/>
    </row>
    <row r="430" spans="30:51">
      <c r="AD430" s="17"/>
      <c r="AE430" s="17"/>
      <c r="AF430" s="17"/>
      <c r="AG430" s="17"/>
      <c r="AH430" s="17"/>
      <c r="AI430" s="17"/>
      <c r="AJ430" s="17"/>
      <c r="AK430" s="17"/>
      <c r="AL430" s="17"/>
      <c r="AM430" s="17"/>
      <c r="AN430" s="17"/>
      <c r="AO430" s="17"/>
      <c r="AP430" s="17"/>
      <c r="AQ430" s="17"/>
      <c r="AR430" s="17"/>
      <c r="AS430" s="17"/>
      <c r="AT430" s="17"/>
      <c r="AU430" s="17"/>
      <c r="AV430" s="17"/>
      <c r="AW430" s="17"/>
      <c r="AX430" s="17"/>
      <c r="AY430" s="17"/>
    </row>
    <row r="431" spans="30:51">
      <c r="AD431" s="17"/>
      <c r="AE431" s="17"/>
      <c r="AF431" s="17"/>
      <c r="AG431" s="17"/>
      <c r="AH431" s="17"/>
      <c r="AI431" s="17"/>
      <c r="AJ431" s="17"/>
      <c r="AK431" s="17"/>
      <c r="AL431" s="17"/>
      <c r="AM431" s="17"/>
      <c r="AN431" s="17"/>
      <c r="AO431" s="17"/>
      <c r="AP431" s="17"/>
      <c r="AQ431" s="17"/>
      <c r="AR431" s="17"/>
      <c r="AS431" s="17"/>
      <c r="AT431" s="17"/>
      <c r="AU431" s="17"/>
      <c r="AV431" s="17"/>
      <c r="AW431" s="17"/>
      <c r="AX431" s="17"/>
      <c r="AY431" s="17"/>
    </row>
    <row r="432" spans="30:51">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row>
    <row r="433" spans="30:51">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row>
    <row r="434" spans="30:51">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row>
    <row r="435" spans="30:51">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row>
    <row r="436" spans="30:51">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row>
    <row r="437" spans="30:51">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row>
    <row r="438" spans="30:51">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row>
    <row r="439" spans="30:51">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row>
    <row r="440" spans="30:51">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row>
    <row r="441" spans="30:51">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row>
    <row r="442" spans="30:51">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row>
    <row r="443" spans="30:51">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row>
    <row r="444" spans="30:51">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row>
    <row r="445" spans="30:51">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row>
    <row r="446" spans="30:51">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row>
    <row r="447" spans="30:51">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row>
    <row r="448" spans="30:51">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row>
    <row r="449" spans="30:51">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row>
    <row r="450" spans="30:51">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row>
    <row r="451" spans="30:51">
      <c r="AD451" s="17"/>
      <c r="AE451" s="17"/>
      <c r="AF451" s="17"/>
      <c r="AG451" s="17"/>
      <c r="AH451" s="17"/>
      <c r="AI451" s="17"/>
      <c r="AJ451" s="17"/>
      <c r="AK451" s="17"/>
      <c r="AL451" s="17"/>
      <c r="AM451" s="17"/>
      <c r="AN451" s="17"/>
      <c r="AO451" s="17"/>
      <c r="AP451" s="17"/>
      <c r="AQ451" s="17"/>
      <c r="AR451" s="17"/>
      <c r="AS451" s="17"/>
      <c r="AT451" s="17"/>
      <c r="AU451" s="17"/>
      <c r="AV451" s="17"/>
      <c r="AW451" s="17"/>
      <c r="AX451" s="17"/>
      <c r="AY451" s="17"/>
    </row>
    <row r="452" spans="30:51">
      <c r="AD452" s="17"/>
      <c r="AE452" s="17"/>
      <c r="AF452" s="17"/>
      <c r="AG452" s="17"/>
      <c r="AH452" s="17"/>
      <c r="AI452" s="17"/>
      <c r="AJ452" s="17"/>
      <c r="AK452" s="17"/>
      <c r="AL452" s="17"/>
      <c r="AM452" s="17"/>
      <c r="AN452" s="17"/>
      <c r="AO452" s="17"/>
      <c r="AP452" s="17"/>
      <c r="AQ452" s="17"/>
      <c r="AR452" s="17"/>
      <c r="AS452" s="17"/>
      <c r="AT452" s="17"/>
      <c r="AU452" s="17"/>
      <c r="AV452" s="17"/>
      <c r="AW452" s="17"/>
      <c r="AX452" s="17"/>
      <c r="AY452" s="17"/>
    </row>
    <row r="453" spans="30:51">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row>
    <row r="454" spans="30:51">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row>
    <row r="455" spans="30:51">
      <c r="AD455" s="17"/>
      <c r="AE455" s="17"/>
      <c r="AF455" s="17"/>
      <c r="AG455" s="17"/>
      <c r="AH455" s="17"/>
      <c r="AI455" s="17"/>
      <c r="AJ455" s="17"/>
      <c r="AK455" s="17"/>
      <c r="AL455" s="17"/>
      <c r="AM455" s="17"/>
      <c r="AN455" s="17"/>
      <c r="AO455" s="17"/>
      <c r="AP455" s="17"/>
      <c r="AQ455" s="17"/>
      <c r="AR455" s="17"/>
      <c r="AS455" s="17"/>
      <c r="AT455" s="17"/>
      <c r="AU455" s="17"/>
      <c r="AV455" s="17"/>
      <c r="AW455" s="17"/>
      <c r="AX455" s="17"/>
      <c r="AY455" s="17"/>
    </row>
    <row r="456" spans="30:51">
      <c r="AD456" s="17"/>
      <c r="AE456" s="17"/>
      <c r="AF456" s="17"/>
      <c r="AG456" s="17"/>
      <c r="AH456" s="17"/>
      <c r="AI456" s="17"/>
      <c r="AJ456" s="17"/>
      <c r="AK456" s="17"/>
      <c r="AL456" s="17"/>
      <c r="AM456" s="17"/>
      <c r="AN456" s="17"/>
      <c r="AO456" s="17"/>
      <c r="AP456" s="17"/>
      <c r="AQ456" s="17"/>
      <c r="AR456" s="17"/>
      <c r="AS456" s="17"/>
      <c r="AT456" s="17"/>
      <c r="AU456" s="17"/>
      <c r="AV456" s="17"/>
      <c r="AW456" s="17"/>
      <c r="AX456" s="17"/>
      <c r="AY456" s="17"/>
    </row>
    <row r="457" spans="30:51">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row>
    <row r="458" spans="30:51">
      <c r="AD458" s="17"/>
      <c r="AE458" s="17"/>
      <c r="AF458" s="17"/>
      <c r="AG458" s="17"/>
      <c r="AH458" s="17"/>
      <c r="AI458" s="17"/>
      <c r="AJ458" s="17"/>
      <c r="AK458" s="17"/>
      <c r="AL458" s="17"/>
      <c r="AM458" s="17"/>
      <c r="AN458" s="17"/>
      <c r="AO458" s="17"/>
      <c r="AP458" s="17"/>
      <c r="AQ458" s="17"/>
      <c r="AR458" s="17"/>
      <c r="AS458" s="17"/>
      <c r="AT458" s="17"/>
      <c r="AU458" s="17"/>
      <c r="AV458" s="17"/>
      <c r="AW458" s="17"/>
      <c r="AX458" s="17"/>
      <c r="AY458" s="17"/>
    </row>
    <row r="459" spans="30:51">
      <c r="AD459" s="17"/>
      <c r="AE459" s="17"/>
      <c r="AF459" s="17"/>
      <c r="AG459" s="17"/>
      <c r="AH459" s="17"/>
      <c r="AI459" s="17"/>
      <c r="AJ459" s="17"/>
      <c r="AK459" s="17"/>
      <c r="AL459" s="17"/>
      <c r="AM459" s="17"/>
      <c r="AN459" s="17"/>
      <c r="AO459" s="17"/>
      <c r="AP459" s="17"/>
      <c r="AQ459" s="17"/>
      <c r="AR459" s="17"/>
      <c r="AS459" s="17"/>
      <c r="AT459" s="17"/>
      <c r="AU459" s="17"/>
      <c r="AV459" s="17"/>
      <c r="AW459" s="17"/>
      <c r="AX459" s="17"/>
      <c r="AY459" s="17"/>
    </row>
    <row r="460" spans="30:51">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row>
    <row r="461" spans="30:51">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row>
    <row r="462" spans="30:51">
      <c r="AD462" s="17"/>
      <c r="AE462" s="17"/>
      <c r="AF462" s="17"/>
      <c r="AG462" s="17"/>
      <c r="AH462" s="17"/>
      <c r="AI462" s="17"/>
      <c r="AJ462" s="17"/>
      <c r="AK462" s="17"/>
      <c r="AL462" s="17"/>
      <c r="AM462" s="17"/>
      <c r="AN462" s="17"/>
      <c r="AO462" s="17"/>
      <c r="AP462" s="17"/>
      <c r="AQ462" s="17"/>
      <c r="AR462" s="17"/>
      <c r="AS462" s="17"/>
      <c r="AT462" s="17"/>
      <c r="AU462" s="17"/>
      <c r="AV462" s="17"/>
      <c r="AW462" s="17"/>
      <c r="AX462" s="17"/>
      <c r="AY462" s="17"/>
    </row>
    <row r="463" spans="30:51">
      <c r="AD463" s="17"/>
      <c r="AE463" s="17"/>
      <c r="AF463" s="17"/>
      <c r="AG463" s="17"/>
      <c r="AH463" s="17"/>
      <c r="AI463" s="17"/>
      <c r="AJ463" s="17"/>
      <c r="AK463" s="17"/>
      <c r="AL463" s="17"/>
      <c r="AM463" s="17"/>
      <c r="AN463" s="17"/>
      <c r="AO463" s="17"/>
      <c r="AP463" s="17"/>
      <c r="AQ463" s="17"/>
      <c r="AR463" s="17"/>
      <c r="AS463" s="17"/>
      <c r="AT463" s="17"/>
      <c r="AU463" s="17"/>
      <c r="AV463" s="17"/>
      <c r="AW463" s="17"/>
      <c r="AX463" s="17"/>
      <c r="AY463" s="17"/>
    </row>
    <row r="464" spans="30:51">
      <c r="AD464" s="17"/>
      <c r="AE464" s="17"/>
      <c r="AF464" s="17"/>
      <c r="AG464" s="17"/>
      <c r="AH464" s="17"/>
      <c r="AI464" s="17"/>
      <c r="AJ464" s="17"/>
      <c r="AK464" s="17"/>
      <c r="AL464" s="17"/>
      <c r="AM464" s="17"/>
      <c r="AN464" s="17"/>
      <c r="AO464" s="17"/>
      <c r="AP464" s="17"/>
      <c r="AQ464" s="17"/>
      <c r="AR464" s="17"/>
      <c r="AS464" s="17"/>
      <c r="AT464" s="17"/>
      <c r="AU464" s="17"/>
      <c r="AV464" s="17"/>
      <c r="AW464" s="17"/>
      <c r="AX464" s="17"/>
      <c r="AY464" s="17"/>
    </row>
    <row r="465" spans="30:51">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row>
    <row r="466" spans="30:51">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row>
    <row r="467" spans="30:51">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row>
    <row r="468" spans="30:51">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row>
    <row r="469" spans="30:51">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row>
    <row r="470" spans="30:51">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row>
    <row r="471" spans="30:51">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row>
    <row r="472" spans="30:51">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row>
    <row r="473" spans="30:51">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row>
    <row r="474" spans="30:51">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row>
    <row r="475" spans="30:51">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row>
    <row r="476" spans="30:51">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row>
    <row r="477" spans="30:51">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row>
    <row r="478" spans="30:51">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row>
    <row r="479" spans="30:51">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row>
    <row r="480" spans="30:51">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row>
    <row r="481" spans="30:51">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row>
    <row r="482" spans="30:51">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row>
    <row r="483" spans="30:51">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row>
    <row r="484" spans="30:51">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row>
    <row r="485" spans="30:51">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row>
    <row r="486" spans="30:51">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row>
    <row r="487" spans="30:51">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row>
    <row r="488" spans="30:51">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row>
    <row r="489" spans="30:51">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row>
    <row r="490" spans="30:51">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row>
    <row r="491" spans="30:51">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row>
    <row r="492" spans="30:51">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row>
    <row r="493" spans="30:51">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row>
    <row r="494" spans="30:51">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row>
    <row r="495" spans="30:51">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row>
    <row r="496" spans="30:51">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row>
    <row r="497" spans="30:51">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row>
    <row r="498" spans="30:51">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row>
    <row r="499" spans="30:51">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row>
    <row r="500" spans="30:51">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row>
    <row r="501" spans="30:51">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row>
    <row r="502" spans="30:51">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row>
    <row r="503" spans="30:51">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row>
    <row r="504" spans="30:51">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row>
    <row r="505" spans="30:51">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row>
    <row r="506" spans="30:51">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row>
    <row r="507" spans="30:51">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row>
    <row r="508" spans="30:51">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row>
    <row r="509" spans="30:51">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row>
    <row r="510" spans="30:51">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row>
    <row r="511" spans="30:51">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row>
    <row r="512" spans="30:51">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row>
    <row r="513" spans="30:51">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row>
    <row r="514" spans="30:51">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row>
    <row r="515" spans="30:51">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row>
    <row r="516" spans="30:51">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row>
    <row r="517" spans="30:51">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row>
    <row r="518" spans="30:51">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row>
    <row r="519" spans="30:51">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row>
    <row r="520" spans="30:51">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row>
    <row r="521" spans="30:51">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row>
    <row r="522" spans="30:51">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row>
    <row r="523" spans="30:51">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row>
  </sheetData>
  <sheetProtection algorithmName="SHA-512" hashValue="lsO5+i0DaLbUqXkTUFKXuzgt34rkmX/4JrvNwx8L886rRfE3qfcYw6aGG3tha3AYwNT9SqQQucLmsgZtHa/t4g==" saltValue="N4lnQ2ORaBl37Ba9YXaHAA==" spinCount="100000" sheet="1" objects="1" scenarios="1"/>
  <protectedRanges>
    <protectedRange sqref="M41:S41 M44:S44 M46:S46 M48:S48" name="範囲2"/>
    <protectedRange sqref="Y7 AA7 AA12 Y12 V12:W12 F12:P12 I14:R14 F16:AC16 F18:AC18 F20:G20 I20:K20 S20:W20 F22:AC22 S24:AB24 F24:O24 F26:AB26 F28:G28 I28:K28 S28:W28 F30:AC30 S32:AB32 F32:O32" name="範囲1"/>
  </protectedRanges>
  <mergeCells count="35">
    <mergeCell ref="H53:X53"/>
    <mergeCell ref="S32:AB32"/>
    <mergeCell ref="K39:L39"/>
    <mergeCell ref="W39:AA39"/>
    <mergeCell ref="M44:S44"/>
    <mergeCell ref="M46:S46"/>
    <mergeCell ref="M48:S48"/>
    <mergeCell ref="F32:O32"/>
    <mergeCell ref="D36:S36"/>
    <mergeCell ref="S24:AB24"/>
    <mergeCell ref="F26:AB26"/>
    <mergeCell ref="F22:AC22"/>
    <mergeCell ref="M41:S41"/>
    <mergeCell ref="F24:O24"/>
    <mergeCell ref="F12:P12"/>
    <mergeCell ref="I14:R14"/>
    <mergeCell ref="F20:G20"/>
    <mergeCell ref="I20:K20"/>
    <mergeCell ref="S1:AC1"/>
    <mergeCell ref="D4:Z5"/>
    <mergeCell ref="V7:W7"/>
    <mergeCell ref="B18:D18"/>
    <mergeCell ref="F16:AC16"/>
    <mergeCell ref="F18:AC18"/>
    <mergeCell ref="V12:W12"/>
    <mergeCell ref="S20:W20"/>
    <mergeCell ref="A34:C36"/>
    <mergeCell ref="D34:S34"/>
    <mergeCell ref="V34:W34"/>
    <mergeCell ref="S28:W28"/>
    <mergeCell ref="V36:W36"/>
    <mergeCell ref="F30:AC30"/>
    <mergeCell ref="F28:G28"/>
    <mergeCell ref="I28:K28"/>
    <mergeCell ref="T36:U36"/>
  </mergeCells>
  <phoneticPr fontId="8"/>
  <dataValidations count="2">
    <dataValidation type="list" allowBlank="1" showInputMessage="1" showErrorMessage="1" sqref="A48 A46 A44" xr:uid="{00000000-0002-0000-0000-000000000000}">
      <formula1>#REF!</formula1>
    </dataValidation>
    <dataValidation imeMode="off" allowBlank="1" showInputMessage="1" showErrorMessage="1" sqref="W39:AA39 K39:P39 Y34 V36:W36 Y36 V34:W34 S32:AB32 F32:O32 I28:K28 Y7 I20:K20 F20:G20 AA12 Y12 V12:W12 F24:O24 S24:AB24 F26:AB26 F28:G28 AA7" xr:uid="{00000000-0002-0000-0000-000001000000}"/>
  </dataValidations>
  <printOptions horizontalCentered="1"/>
  <pageMargins left="0.78740157480314965" right="0.55118110236220474" top="0.86614173228346458"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0"/>
  <sheetViews>
    <sheetView showGridLines="0" zoomScaleNormal="100" zoomScalePageLayoutView="90" workbookViewId="0">
      <selection activeCell="C7" sqref="C7:R8"/>
    </sheetView>
  </sheetViews>
  <sheetFormatPr defaultColWidth="10.625" defaultRowHeight="12"/>
  <cols>
    <col min="1" max="3" width="3.75" style="74" customWidth="1"/>
    <col min="4" max="5" width="5.375" style="74" customWidth="1"/>
    <col min="6" max="16" width="3.75" style="74" customWidth="1"/>
    <col min="17" max="17" width="10.25" style="74" customWidth="1"/>
    <col min="18" max="19" width="6.875" style="74" customWidth="1"/>
    <col min="20" max="16384" width="10.625" style="74"/>
  </cols>
  <sheetData>
    <row r="1" spans="1:19" s="73" customFormat="1" ht="12" customHeight="1">
      <c r="A1" s="20" t="s">
        <v>10</v>
      </c>
      <c r="B1" s="86"/>
      <c r="C1" s="86"/>
      <c r="D1" s="86"/>
      <c r="E1" s="86"/>
      <c r="F1" s="86"/>
      <c r="G1" s="86"/>
      <c r="H1" s="86"/>
      <c r="I1" s="86"/>
      <c r="J1" s="86"/>
      <c r="K1" s="86"/>
      <c r="L1" s="86"/>
      <c r="M1" s="86"/>
      <c r="N1" s="86"/>
      <c r="O1" s="86"/>
      <c r="P1" s="87"/>
      <c r="Q1" s="86"/>
      <c r="R1" s="86"/>
      <c r="S1" s="102" t="s">
        <v>202</v>
      </c>
    </row>
    <row r="2" spans="1:19" ht="12" customHeight="1">
      <c r="A2" s="87"/>
      <c r="B2" s="87"/>
      <c r="C2" s="87"/>
      <c r="D2" s="87"/>
      <c r="E2" s="87"/>
      <c r="F2" s="87"/>
      <c r="G2" s="87"/>
      <c r="H2" s="87"/>
      <c r="I2" s="87"/>
      <c r="J2" s="87"/>
      <c r="K2" s="87"/>
      <c r="L2" s="87"/>
      <c r="M2" s="87"/>
      <c r="N2" s="87"/>
      <c r="O2" s="87"/>
      <c r="P2" s="87"/>
      <c r="Q2" s="87"/>
      <c r="R2" s="87"/>
      <c r="S2" s="22" t="s">
        <v>234</v>
      </c>
    </row>
    <row r="3" spans="1:19" ht="10.5" customHeight="1">
      <c r="S3" s="30"/>
    </row>
    <row r="4" spans="1:19" ht="10.5" customHeight="1">
      <c r="E4" s="151" t="s">
        <v>275</v>
      </c>
      <c r="S4" s="30"/>
    </row>
    <row r="5" spans="1:19" ht="10.5" customHeight="1">
      <c r="S5" s="30"/>
    </row>
    <row r="6" spans="1:19" ht="6.75" customHeight="1">
      <c r="A6" s="75"/>
      <c r="B6" s="75"/>
      <c r="C6" s="75"/>
      <c r="D6" s="84"/>
      <c r="E6" s="84"/>
      <c r="F6" s="84"/>
      <c r="G6" s="84"/>
      <c r="H6" s="84"/>
      <c r="I6" s="84"/>
      <c r="J6" s="84"/>
      <c r="K6" s="85"/>
      <c r="L6" s="85"/>
      <c r="M6" s="76"/>
      <c r="N6" s="75"/>
      <c r="O6" s="75"/>
      <c r="P6" s="75"/>
      <c r="Q6" s="77"/>
      <c r="R6" s="77"/>
    </row>
    <row r="7" spans="1:19" ht="12.75" customHeight="1">
      <c r="B7" s="89"/>
      <c r="C7" s="538" t="s">
        <v>219</v>
      </c>
      <c r="D7" s="539"/>
      <c r="E7" s="539"/>
      <c r="F7" s="539"/>
      <c r="G7" s="539"/>
      <c r="H7" s="539"/>
      <c r="I7" s="539"/>
      <c r="J7" s="539"/>
      <c r="K7" s="539"/>
      <c r="L7" s="539"/>
      <c r="M7" s="539"/>
      <c r="N7" s="539"/>
      <c r="O7" s="539"/>
      <c r="P7" s="539"/>
      <c r="Q7" s="539"/>
      <c r="R7" s="540"/>
    </row>
    <row r="8" spans="1:19" ht="12.75" customHeight="1">
      <c r="B8" s="89"/>
      <c r="C8" s="541"/>
      <c r="D8" s="542"/>
      <c r="E8" s="542"/>
      <c r="F8" s="542"/>
      <c r="G8" s="542"/>
      <c r="H8" s="542"/>
      <c r="I8" s="542"/>
      <c r="J8" s="542"/>
      <c r="K8" s="542"/>
      <c r="L8" s="542"/>
      <c r="M8" s="542"/>
      <c r="N8" s="542"/>
      <c r="O8" s="542"/>
      <c r="P8" s="542"/>
      <c r="Q8" s="542"/>
      <c r="R8" s="543"/>
    </row>
    <row r="9" spans="1:19" ht="6.75" customHeight="1">
      <c r="A9" s="89"/>
      <c r="B9" s="89"/>
      <c r="C9" s="89"/>
      <c r="D9" s="89"/>
      <c r="E9" s="89"/>
      <c r="F9" s="89"/>
      <c r="G9" s="89"/>
      <c r="H9" s="89"/>
      <c r="I9" s="89"/>
      <c r="J9" s="89"/>
      <c r="K9" s="89"/>
      <c r="L9" s="89"/>
      <c r="M9" s="89"/>
      <c r="N9" s="89"/>
      <c r="O9" s="89"/>
      <c r="P9" s="89"/>
      <c r="Q9" s="89"/>
      <c r="R9" s="89"/>
    </row>
    <row r="10" spans="1:19" ht="15" customHeight="1">
      <c r="A10" s="524" t="s">
        <v>64</v>
      </c>
      <c r="B10" s="524"/>
      <c r="C10" s="525"/>
      <c r="D10" s="526">
        <f>'１'!F12</f>
        <v>0</v>
      </c>
      <c r="E10" s="527"/>
      <c r="F10" s="527"/>
      <c r="G10" s="527"/>
      <c r="H10" s="527"/>
      <c r="I10" s="527"/>
      <c r="J10" s="528"/>
      <c r="K10" s="507" t="s">
        <v>65</v>
      </c>
      <c r="L10" s="85"/>
      <c r="M10" s="76"/>
      <c r="N10" s="75"/>
      <c r="O10" s="75"/>
      <c r="P10" s="75"/>
      <c r="Q10" s="77"/>
      <c r="R10" s="77"/>
    </row>
    <row r="11" spans="1:19" ht="11.25" customHeight="1">
      <c r="A11" s="524"/>
      <c r="B11" s="524"/>
      <c r="C11" s="525"/>
      <c r="D11" s="529"/>
      <c r="E11" s="530"/>
      <c r="F11" s="530"/>
      <c r="G11" s="530"/>
      <c r="H11" s="530"/>
      <c r="I11" s="530"/>
      <c r="J11" s="531"/>
      <c r="K11" s="507"/>
      <c r="L11" s="85"/>
      <c r="M11" s="76"/>
      <c r="N11" s="75"/>
      <c r="O11" s="75"/>
      <c r="P11" s="75"/>
      <c r="Q11" s="77"/>
      <c r="R11" s="77"/>
    </row>
    <row r="12" spans="1:19" ht="6.75" customHeight="1"/>
    <row r="13" spans="1:19" ht="13.5" customHeight="1">
      <c r="A13" s="77" t="s">
        <v>259</v>
      </c>
      <c r="B13" s="75"/>
      <c r="C13" s="75"/>
      <c r="D13" s="532"/>
      <c r="E13" s="533"/>
      <c r="F13" s="533"/>
      <c r="G13" s="533"/>
      <c r="H13" s="533"/>
      <c r="I13" s="533"/>
      <c r="J13" s="533"/>
      <c r="K13" s="533"/>
      <c r="L13" s="533"/>
      <c r="M13" s="533"/>
      <c r="N13" s="533"/>
      <c r="O13" s="533"/>
      <c r="P13" s="533"/>
      <c r="Q13" s="534"/>
      <c r="R13" s="129"/>
    </row>
    <row r="14" spans="1:19" ht="12.75" customHeight="1">
      <c r="A14" s="77" t="s">
        <v>71</v>
      </c>
      <c r="B14" s="75"/>
      <c r="C14" s="75"/>
      <c r="D14" s="535"/>
      <c r="E14" s="536"/>
      <c r="F14" s="536"/>
      <c r="G14" s="536"/>
      <c r="H14" s="536"/>
      <c r="I14" s="536"/>
      <c r="J14" s="536"/>
      <c r="K14" s="536"/>
      <c r="L14" s="536"/>
      <c r="M14" s="536"/>
      <c r="N14" s="536"/>
      <c r="O14" s="536"/>
      <c r="P14" s="536"/>
      <c r="Q14" s="537"/>
      <c r="R14" s="129"/>
    </row>
    <row r="15" spans="1:19" ht="7.5" customHeight="1">
      <c r="A15" s="75"/>
      <c r="B15" s="75"/>
      <c r="C15" s="75"/>
      <c r="D15" s="84"/>
      <c r="E15" s="84"/>
      <c r="F15" s="84"/>
      <c r="G15" s="84"/>
      <c r="H15" s="84"/>
      <c r="I15" s="84"/>
      <c r="J15" s="84"/>
      <c r="K15" s="85"/>
      <c r="L15" s="85"/>
      <c r="M15" s="76"/>
      <c r="N15" s="75"/>
      <c r="O15" s="75"/>
      <c r="P15" s="75"/>
      <c r="Q15" s="77"/>
      <c r="R15" s="77"/>
    </row>
    <row r="16" spans="1:19" ht="15.75" customHeight="1">
      <c r="A16" s="75" t="s">
        <v>72</v>
      </c>
      <c r="B16" s="75"/>
      <c r="C16" s="75"/>
      <c r="D16" s="516"/>
      <c r="E16" s="517"/>
      <c r="F16" s="84" t="s">
        <v>74</v>
      </c>
      <c r="H16" s="84"/>
      <c r="I16" s="84"/>
      <c r="J16" s="84"/>
      <c r="K16" s="85"/>
      <c r="L16" s="85"/>
      <c r="M16" s="76"/>
      <c r="N16" s="75"/>
      <c r="O16" s="75"/>
      <c r="P16" s="75"/>
      <c r="Q16" s="77"/>
      <c r="R16" s="77"/>
    </row>
    <row r="17" spans="1:19" s="78" customFormat="1" ht="12.75" customHeight="1">
      <c r="A17" s="79"/>
      <c r="B17" s="79"/>
      <c r="C17" s="79"/>
      <c r="D17" s="79"/>
      <c r="E17" s="79"/>
      <c r="F17" s="79"/>
      <c r="G17" s="79"/>
      <c r="H17" s="80"/>
      <c r="I17" s="81"/>
      <c r="J17" s="80"/>
      <c r="K17" s="80"/>
      <c r="L17" s="80"/>
      <c r="M17" s="80"/>
      <c r="N17" s="80"/>
      <c r="O17" s="80"/>
      <c r="P17" s="80"/>
      <c r="Q17" s="80"/>
      <c r="R17" s="80"/>
    </row>
    <row r="18" spans="1:19" s="78" customFormat="1" ht="15" customHeight="1">
      <c r="A18" s="518" t="s">
        <v>66</v>
      </c>
      <c r="B18" s="520" t="s">
        <v>67</v>
      </c>
      <c r="C18" s="521"/>
      <c r="D18" s="544" t="s">
        <v>237</v>
      </c>
      <c r="E18" s="546" t="s">
        <v>258</v>
      </c>
      <c r="F18" s="499" t="s">
        <v>77</v>
      </c>
      <c r="G18" s="500"/>
      <c r="H18" s="500"/>
      <c r="I18" s="500"/>
      <c r="J18" s="500"/>
      <c r="K18" s="500"/>
      <c r="L18" s="500"/>
      <c r="M18" s="500"/>
      <c r="N18" s="500"/>
      <c r="O18" s="500"/>
      <c r="P18" s="501"/>
      <c r="Q18" s="508" t="s">
        <v>69</v>
      </c>
      <c r="R18" s="510" t="s">
        <v>70</v>
      </c>
      <c r="S18" s="511"/>
    </row>
    <row r="19" spans="1:19" s="78" customFormat="1" ht="15" customHeight="1">
      <c r="A19" s="519"/>
      <c r="B19" s="522"/>
      <c r="C19" s="523"/>
      <c r="D19" s="545"/>
      <c r="E19" s="547"/>
      <c r="F19" s="502"/>
      <c r="G19" s="503"/>
      <c r="H19" s="503"/>
      <c r="I19" s="503"/>
      <c r="J19" s="503"/>
      <c r="K19" s="503"/>
      <c r="L19" s="503"/>
      <c r="M19" s="503"/>
      <c r="N19" s="503"/>
      <c r="O19" s="503"/>
      <c r="P19" s="504"/>
      <c r="Q19" s="509"/>
      <c r="R19" s="512"/>
      <c r="S19" s="513"/>
    </row>
    <row r="20" spans="1:19" s="78" customFormat="1" ht="15.75" customHeight="1">
      <c r="A20" s="82">
        <v>1</v>
      </c>
      <c r="B20" s="514"/>
      <c r="C20" s="515"/>
      <c r="D20" s="82"/>
      <c r="E20" s="82"/>
      <c r="F20" s="498"/>
      <c r="G20" s="498"/>
      <c r="H20" s="498"/>
      <c r="I20" s="498"/>
      <c r="J20" s="498"/>
      <c r="K20" s="498"/>
      <c r="L20" s="498"/>
      <c r="M20" s="498"/>
      <c r="N20" s="498"/>
      <c r="O20" s="498"/>
      <c r="P20" s="498"/>
      <c r="Q20" s="128"/>
      <c r="R20" s="505"/>
      <c r="S20" s="506"/>
    </row>
    <row r="21" spans="1:19" s="78" customFormat="1" ht="15.75" customHeight="1">
      <c r="A21" s="82">
        <v>2</v>
      </c>
      <c r="B21" s="514"/>
      <c r="C21" s="515"/>
      <c r="D21" s="82"/>
      <c r="E21" s="82"/>
      <c r="F21" s="498"/>
      <c r="G21" s="498"/>
      <c r="H21" s="498"/>
      <c r="I21" s="498"/>
      <c r="J21" s="498"/>
      <c r="K21" s="498"/>
      <c r="L21" s="498"/>
      <c r="M21" s="498"/>
      <c r="N21" s="498"/>
      <c r="O21" s="498"/>
      <c r="P21" s="498"/>
      <c r="Q21" s="128"/>
      <c r="R21" s="505"/>
      <c r="S21" s="506"/>
    </row>
    <row r="22" spans="1:19" s="78" customFormat="1" ht="15.75" customHeight="1">
      <c r="A22" s="82">
        <v>3</v>
      </c>
      <c r="B22" s="514"/>
      <c r="C22" s="515"/>
      <c r="D22" s="82"/>
      <c r="E22" s="82"/>
      <c r="F22" s="498"/>
      <c r="G22" s="498"/>
      <c r="H22" s="498"/>
      <c r="I22" s="498"/>
      <c r="J22" s="498"/>
      <c r="K22" s="498"/>
      <c r="L22" s="498"/>
      <c r="M22" s="498"/>
      <c r="N22" s="498"/>
      <c r="O22" s="498"/>
      <c r="P22" s="498"/>
      <c r="Q22" s="128"/>
      <c r="R22" s="505"/>
      <c r="S22" s="506"/>
    </row>
    <row r="23" spans="1:19" s="78" customFormat="1" ht="15.75" customHeight="1">
      <c r="A23" s="82">
        <v>4</v>
      </c>
      <c r="B23" s="514"/>
      <c r="C23" s="515"/>
      <c r="D23" s="82"/>
      <c r="E23" s="82"/>
      <c r="F23" s="498"/>
      <c r="G23" s="498"/>
      <c r="H23" s="498"/>
      <c r="I23" s="498"/>
      <c r="J23" s="498"/>
      <c r="K23" s="498"/>
      <c r="L23" s="498"/>
      <c r="M23" s="498"/>
      <c r="N23" s="498"/>
      <c r="O23" s="498"/>
      <c r="P23" s="498"/>
      <c r="Q23" s="128"/>
      <c r="R23" s="505"/>
      <c r="S23" s="506"/>
    </row>
    <row r="24" spans="1:19" s="78" customFormat="1" ht="15.75" customHeight="1">
      <c r="A24" s="82">
        <v>5</v>
      </c>
      <c r="B24" s="514"/>
      <c r="C24" s="515"/>
      <c r="D24" s="82"/>
      <c r="E24" s="82"/>
      <c r="F24" s="498"/>
      <c r="G24" s="498"/>
      <c r="H24" s="498"/>
      <c r="I24" s="498"/>
      <c r="J24" s="498"/>
      <c r="K24" s="498"/>
      <c r="L24" s="498"/>
      <c r="M24" s="498"/>
      <c r="N24" s="498"/>
      <c r="O24" s="498"/>
      <c r="P24" s="498"/>
      <c r="Q24" s="128"/>
      <c r="R24" s="505"/>
      <c r="S24" s="506"/>
    </row>
    <row r="25" spans="1:19" s="78" customFormat="1" ht="15.75" customHeight="1">
      <c r="A25" s="82">
        <v>6</v>
      </c>
      <c r="B25" s="514"/>
      <c r="C25" s="515"/>
      <c r="D25" s="82"/>
      <c r="E25" s="82"/>
      <c r="F25" s="498"/>
      <c r="G25" s="498"/>
      <c r="H25" s="498"/>
      <c r="I25" s="498"/>
      <c r="J25" s="498"/>
      <c r="K25" s="498"/>
      <c r="L25" s="498"/>
      <c r="M25" s="498"/>
      <c r="N25" s="498"/>
      <c r="O25" s="498"/>
      <c r="P25" s="498"/>
      <c r="Q25" s="128"/>
      <c r="R25" s="505"/>
      <c r="S25" s="506"/>
    </row>
    <row r="26" spans="1:19" s="78" customFormat="1" ht="15.75" customHeight="1">
      <c r="A26" s="82">
        <v>7</v>
      </c>
      <c r="B26" s="514"/>
      <c r="C26" s="515"/>
      <c r="D26" s="82"/>
      <c r="E26" s="82"/>
      <c r="F26" s="498"/>
      <c r="G26" s="498"/>
      <c r="H26" s="498"/>
      <c r="I26" s="498"/>
      <c r="J26" s="498"/>
      <c r="K26" s="498"/>
      <c r="L26" s="498"/>
      <c r="M26" s="498"/>
      <c r="N26" s="498"/>
      <c r="O26" s="498"/>
      <c r="P26" s="498"/>
      <c r="Q26" s="128"/>
      <c r="R26" s="505"/>
      <c r="S26" s="506"/>
    </row>
    <row r="27" spans="1:19" s="78" customFormat="1" ht="15.75" customHeight="1">
      <c r="A27" s="82">
        <v>8</v>
      </c>
      <c r="B27" s="514"/>
      <c r="C27" s="515"/>
      <c r="D27" s="82"/>
      <c r="E27" s="82"/>
      <c r="F27" s="498"/>
      <c r="G27" s="498"/>
      <c r="H27" s="498"/>
      <c r="I27" s="498"/>
      <c r="J27" s="498"/>
      <c r="K27" s="498"/>
      <c r="L27" s="498"/>
      <c r="M27" s="498"/>
      <c r="N27" s="498"/>
      <c r="O27" s="498"/>
      <c r="P27" s="498"/>
      <c r="Q27" s="128"/>
      <c r="R27" s="505"/>
      <c r="S27" s="506"/>
    </row>
    <row r="28" spans="1:19" s="78" customFormat="1" ht="15.75" customHeight="1">
      <c r="A28" s="82">
        <v>9</v>
      </c>
      <c r="B28" s="514"/>
      <c r="C28" s="515"/>
      <c r="D28" s="82"/>
      <c r="E28" s="82"/>
      <c r="F28" s="498"/>
      <c r="G28" s="498"/>
      <c r="H28" s="498"/>
      <c r="I28" s="498"/>
      <c r="J28" s="498"/>
      <c r="K28" s="498"/>
      <c r="L28" s="498"/>
      <c r="M28" s="498"/>
      <c r="N28" s="498"/>
      <c r="O28" s="498"/>
      <c r="P28" s="498"/>
      <c r="Q28" s="128"/>
      <c r="R28" s="505"/>
      <c r="S28" s="506"/>
    </row>
    <row r="29" spans="1:19" s="78" customFormat="1" ht="15.75" customHeight="1">
      <c r="A29" s="82">
        <v>10</v>
      </c>
      <c r="B29" s="514"/>
      <c r="C29" s="515"/>
      <c r="D29" s="82"/>
      <c r="E29" s="82"/>
      <c r="F29" s="498"/>
      <c r="G29" s="498"/>
      <c r="H29" s="498"/>
      <c r="I29" s="498"/>
      <c r="J29" s="498"/>
      <c r="K29" s="498"/>
      <c r="L29" s="498"/>
      <c r="M29" s="498"/>
      <c r="N29" s="498"/>
      <c r="O29" s="498"/>
      <c r="P29" s="498"/>
      <c r="Q29" s="128"/>
      <c r="R29" s="505"/>
      <c r="S29" s="506"/>
    </row>
    <row r="30" spans="1:19" s="78" customFormat="1" ht="15.75" customHeight="1">
      <c r="A30" s="82">
        <v>11</v>
      </c>
      <c r="B30" s="514"/>
      <c r="C30" s="515"/>
      <c r="D30" s="82"/>
      <c r="E30" s="82"/>
      <c r="F30" s="498"/>
      <c r="G30" s="498"/>
      <c r="H30" s="498"/>
      <c r="I30" s="498"/>
      <c r="J30" s="498"/>
      <c r="K30" s="498"/>
      <c r="L30" s="498"/>
      <c r="M30" s="498"/>
      <c r="N30" s="498"/>
      <c r="O30" s="498"/>
      <c r="P30" s="498"/>
      <c r="Q30" s="128"/>
      <c r="R30" s="505"/>
      <c r="S30" s="506"/>
    </row>
    <row r="31" spans="1:19" s="78" customFormat="1" ht="15.75" customHeight="1">
      <c r="A31" s="82">
        <v>12</v>
      </c>
      <c r="B31" s="514"/>
      <c r="C31" s="515"/>
      <c r="D31" s="82"/>
      <c r="E31" s="82"/>
      <c r="F31" s="498"/>
      <c r="G31" s="498"/>
      <c r="H31" s="498"/>
      <c r="I31" s="498"/>
      <c r="J31" s="498"/>
      <c r="K31" s="498"/>
      <c r="L31" s="498"/>
      <c r="M31" s="498"/>
      <c r="N31" s="498"/>
      <c r="O31" s="498"/>
      <c r="P31" s="498"/>
      <c r="Q31" s="128"/>
      <c r="R31" s="505"/>
      <c r="S31" s="506"/>
    </row>
    <row r="32" spans="1:19" s="78" customFormat="1" ht="15.75" customHeight="1">
      <c r="A32" s="82">
        <v>13</v>
      </c>
      <c r="B32" s="514"/>
      <c r="C32" s="515"/>
      <c r="D32" s="82"/>
      <c r="E32" s="82"/>
      <c r="F32" s="498"/>
      <c r="G32" s="498"/>
      <c r="H32" s="498"/>
      <c r="I32" s="498"/>
      <c r="J32" s="498"/>
      <c r="K32" s="498"/>
      <c r="L32" s="498"/>
      <c r="M32" s="498"/>
      <c r="N32" s="498"/>
      <c r="O32" s="498"/>
      <c r="P32" s="498"/>
      <c r="Q32" s="128"/>
      <c r="R32" s="505"/>
      <c r="S32" s="506"/>
    </row>
    <row r="33" spans="1:19" s="78" customFormat="1" ht="15.75" customHeight="1">
      <c r="A33" s="82">
        <v>14</v>
      </c>
      <c r="B33" s="514"/>
      <c r="C33" s="515"/>
      <c r="D33" s="82"/>
      <c r="E33" s="82"/>
      <c r="F33" s="498"/>
      <c r="G33" s="498"/>
      <c r="H33" s="498"/>
      <c r="I33" s="498"/>
      <c r="J33" s="498"/>
      <c r="K33" s="498"/>
      <c r="L33" s="498"/>
      <c r="M33" s="498"/>
      <c r="N33" s="498"/>
      <c r="O33" s="498"/>
      <c r="P33" s="498"/>
      <c r="Q33" s="128"/>
      <c r="R33" s="505"/>
      <c r="S33" s="506"/>
    </row>
    <row r="34" spans="1:19" s="78" customFormat="1" ht="15.75" customHeight="1">
      <c r="A34" s="82">
        <v>15</v>
      </c>
      <c r="B34" s="514"/>
      <c r="C34" s="515"/>
      <c r="D34" s="82"/>
      <c r="E34" s="82"/>
      <c r="F34" s="498"/>
      <c r="G34" s="498"/>
      <c r="H34" s="498"/>
      <c r="I34" s="498"/>
      <c r="J34" s="498"/>
      <c r="K34" s="498"/>
      <c r="L34" s="498"/>
      <c r="M34" s="498"/>
      <c r="N34" s="498"/>
      <c r="O34" s="498"/>
      <c r="P34" s="498"/>
      <c r="Q34" s="128"/>
      <c r="R34" s="505"/>
      <c r="S34" s="506"/>
    </row>
    <row r="35" spans="1:19" s="78" customFormat="1" ht="15.75" customHeight="1">
      <c r="A35" s="82">
        <v>16</v>
      </c>
      <c r="B35" s="514"/>
      <c r="C35" s="515"/>
      <c r="D35" s="82"/>
      <c r="E35" s="82"/>
      <c r="F35" s="498"/>
      <c r="G35" s="498"/>
      <c r="H35" s="498"/>
      <c r="I35" s="498"/>
      <c r="J35" s="498"/>
      <c r="K35" s="498"/>
      <c r="L35" s="498"/>
      <c r="M35" s="498"/>
      <c r="N35" s="498"/>
      <c r="O35" s="498"/>
      <c r="P35" s="498"/>
      <c r="Q35" s="128"/>
      <c r="R35" s="505"/>
      <c r="S35" s="506"/>
    </row>
    <row r="36" spans="1:19" s="78" customFormat="1" ht="15.75" customHeight="1">
      <c r="A36" s="82">
        <v>17</v>
      </c>
      <c r="B36" s="514"/>
      <c r="C36" s="515"/>
      <c r="D36" s="82"/>
      <c r="E36" s="82"/>
      <c r="F36" s="498"/>
      <c r="G36" s="498"/>
      <c r="H36" s="498"/>
      <c r="I36" s="498"/>
      <c r="J36" s="498"/>
      <c r="K36" s="498"/>
      <c r="L36" s="498"/>
      <c r="M36" s="498"/>
      <c r="N36" s="498"/>
      <c r="O36" s="498"/>
      <c r="P36" s="498"/>
      <c r="Q36" s="128"/>
      <c r="R36" s="505"/>
      <c r="S36" s="506"/>
    </row>
    <row r="37" spans="1:19" s="78" customFormat="1" ht="15.75" customHeight="1">
      <c r="A37" s="82">
        <v>18</v>
      </c>
      <c r="B37" s="514"/>
      <c r="C37" s="515"/>
      <c r="D37" s="82"/>
      <c r="E37" s="82"/>
      <c r="F37" s="498"/>
      <c r="G37" s="498"/>
      <c r="H37" s="498"/>
      <c r="I37" s="498"/>
      <c r="J37" s="498"/>
      <c r="K37" s="498"/>
      <c r="L37" s="498"/>
      <c r="M37" s="498"/>
      <c r="N37" s="498"/>
      <c r="O37" s="498"/>
      <c r="P37" s="498"/>
      <c r="Q37" s="128"/>
      <c r="R37" s="505"/>
      <c r="S37" s="506"/>
    </row>
    <row r="38" spans="1:19" s="78" customFormat="1" ht="15.75" customHeight="1">
      <c r="A38" s="82">
        <v>19</v>
      </c>
      <c r="B38" s="514"/>
      <c r="C38" s="515"/>
      <c r="D38" s="82"/>
      <c r="E38" s="82"/>
      <c r="F38" s="498"/>
      <c r="G38" s="498"/>
      <c r="H38" s="498"/>
      <c r="I38" s="498"/>
      <c r="J38" s="498"/>
      <c r="K38" s="498"/>
      <c r="L38" s="498"/>
      <c r="M38" s="498"/>
      <c r="N38" s="498"/>
      <c r="O38" s="498"/>
      <c r="P38" s="498"/>
      <c r="Q38" s="128"/>
      <c r="R38" s="505"/>
      <c r="S38" s="506"/>
    </row>
    <row r="39" spans="1:19" s="78" customFormat="1" ht="15.75" customHeight="1">
      <c r="A39" s="82">
        <v>20</v>
      </c>
      <c r="B39" s="514"/>
      <c r="C39" s="515"/>
      <c r="D39" s="82"/>
      <c r="E39" s="82"/>
      <c r="F39" s="498"/>
      <c r="G39" s="498"/>
      <c r="H39" s="498"/>
      <c r="I39" s="498"/>
      <c r="J39" s="498"/>
      <c r="K39" s="498"/>
      <c r="L39" s="498"/>
      <c r="M39" s="498"/>
      <c r="N39" s="498"/>
      <c r="O39" s="498"/>
      <c r="P39" s="498"/>
      <c r="Q39" s="128"/>
      <c r="R39" s="505"/>
      <c r="S39" s="506"/>
    </row>
    <row r="40" spans="1:19" s="78" customFormat="1" ht="15.75" customHeight="1">
      <c r="A40" s="82">
        <v>21</v>
      </c>
      <c r="B40" s="514"/>
      <c r="C40" s="515"/>
      <c r="D40" s="82"/>
      <c r="E40" s="82"/>
      <c r="F40" s="498"/>
      <c r="G40" s="498"/>
      <c r="H40" s="498"/>
      <c r="I40" s="498"/>
      <c r="J40" s="498"/>
      <c r="K40" s="498"/>
      <c r="L40" s="498"/>
      <c r="M40" s="498"/>
      <c r="N40" s="498"/>
      <c r="O40" s="498"/>
      <c r="P40" s="498"/>
      <c r="Q40" s="128"/>
      <c r="R40" s="505"/>
      <c r="S40" s="506"/>
    </row>
    <row r="41" spans="1:19" s="78" customFormat="1" ht="15.75" customHeight="1">
      <c r="A41" s="82">
        <v>22</v>
      </c>
      <c r="B41" s="514"/>
      <c r="C41" s="515"/>
      <c r="D41" s="82"/>
      <c r="E41" s="82"/>
      <c r="F41" s="498"/>
      <c r="G41" s="498"/>
      <c r="H41" s="498"/>
      <c r="I41" s="498"/>
      <c r="J41" s="498"/>
      <c r="K41" s="498"/>
      <c r="L41" s="498"/>
      <c r="M41" s="498"/>
      <c r="N41" s="498"/>
      <c r="O41" s="498"/>
      <c r="P41" s="498"/>
      <c r="Q41" s="128"/>
      <c r="R41" s="505"/>
      <c r="S41" s="506"/>
    </row>
    <row r="42" spans="1:19" s="78" customFormat="1" ht="15.75" customHeight="1">
      <c r="A42" s="82">
        <v>23</v>
      </c>
      <c r="B42" s="514"/>
      <c r="C42" s="515"/>
      <c r="D42" s="82"/>
      <c r="E42" s="82"/>
      <c r="F42" s="498"/>
      <c r="G42" s="498"/>
      <c r="H42" s="498"/>
      <c r="I42" s="498"/>
      <c r="J42" s="498"/>
      <c r="K42" s="498"/>
      <c r="L42" s="498"/>
      <c r="M42" s="498"/>
      <c r="N42" s="498"/>
      <c r="O42" s="498"/>
      <c r="P42" s="498"/>
      <c r="Q42" s="128"/>
      <c r="R42" s="505"/>
      <c r="S42" s="506"/>
    </row>
    <row r="43" spans="1:19" s="78" customFormat="1" ht="15.75" customHeight="1">
      <c r="A43" s="82">
        <v>24</v>
      </c>
      <c r="B43" s="514"/>
      <c r="C43" s="515"/>
      <c r="D43" s="82"/>
      <c r="E43" s="82"/>
      <c r="F43" s="498"/>
      <c r="G43" s="498"/>
      <c r="H43" s="498"/>
      <c r="I43" s="498"/>
      <c r="J43" s="498"/>
      <c r="K43" s="498"/>
      <c r="L43" s="498"/>
      <c r="M43" s="498"/>
      <c r="N43" s="498"/>
      <c r="O43" s="498"/>
      <c r="P43" s="498"/>
      <c r="Q43" s="128"/>
      <c r="R43" s="505"/>
      <c r="S43" s="506"/>
    </row>
    <row r="44" spans="1:19" s="78" customFormat="1" ht="15.75" customHeight="1">
      <c r="A44" s="82">
        <v>25</v>
      </c>
      <c r="B44" s="514"/>
      <c r="C44" s="515"/>
      <c r="D44" s="82"/>
      <c r="E44" s="82"/>
      <c r="F44" s="498"/>
      <c r="G44" s="498"/>
      <c r="H44" s="498"/>
      <c r="I44" s="498"/>
      <c r="J44" s="498"/>
      <c r="K44" s="498"/>
      <c r="L44" s="498"/>
      <c r="M44" s="498"/>
      <c r="N44" s="498"/>
      <c r="O44" s="498"/>
      <c r="P44" s="498"/>
      <c r="Q44" s="128"/>
      <c r="R44" s="505"/>
      <c r="S44" s="506"/>
    </row>
    <row r="45" spans="1:19" s="78" customFormat="1" ht="15.75" customHeight="1">
      <c r="A45" s="82">
        <v>26</v>
      </c>
      <c r="B45" s="514"/>
      <c r="C45" s="515"/>
      <c r="D45" s="82"/>
      <c r="E45" s="82"/>
      <c r="F45" s="498"/>
      <c r="G45" s="498"/>
      <c r="H45" s="498"/>
      <c r="I45" s="498"/>
      <c r="J45" s="498"/>
      <c r="K45" s="498"/>
      <c r="L45" s="498"/>
      <c r="M45" s="498"/>
      <c r="N45" s="498"/>
      <c r="O45" s="498"/>
      <c r="P45" s="498"/>
      <c r="Q45" s="128"/>
      <c r="R45" s="505"/>
      <c r="S45" s="506"/>
    </row>
    <row r="46" spans="1:19" s="78" customFormat="1" ht="15.75" customHeight="1">
      <c r="A46" s="82">
        <v>27</v>
      </c>
      <c r="B46" s="514"/>
      <c r="C46" s="515"/>
      <c r="D46" s="82"/>
      <c r="E46" s="82"/>
      <c r="F46" s="498"/>
      <c r="G46" s="498"/>
      <c r="H46" s="498"/>
      <c r="I46" s="498"/>
      <c r="J46" s="498"/>
      <c r="K46" s="498"/>
      <c r="L46" s="498"/>
      <c r="M46" s="498"/>
      <c r="N46" s="498"/>
      <c r="O46" s="498"/>
      <c r="P46" s="498"/>
      <c r="Q46" s="128"/>
      <c r="R46" s="505"/>
      <c r="S46" s="506"/>
    </row>
    <row r="47" spans="1:19" s="78" customFormat="1" ht="15.75" customHeight="1">
      <c r="A47" s="82">
        <v>28</v>
      </c>
      <c r="B47" s="514"/>
      <c r="C47" s="515"/>
      <c r="D47" s="82"/>
      <c r="E47" s="82"/>
      <c r="F47" s="498"/>
      <c r="G47" s="498"/>
      <c r="H47" s="498"/>
      <c r="I47" s="498"/>
      <c r="J47" s="498"/>
      <c r="K47" s="498"/>
      <c r="L47" s="498"/>
      <c r="M47" s="498"/>
      <c r="N47" s="498"/>
      <c r="O47" s="498"/>
      <c r="P47" s="498"/>
      <c r="Q47" s="128"/>
      <c r="R47" s="505"/>
      <c r="S47" s="506"/>
    </row>
    <row r="48" spans="1:19" s="78" customFormat="1" ht="15.75" customHeight="1">
      <c r="A48" s="82">
        <v>29</v>
      </c>
      <c r="B48" s="514"/>
      <c r="C48" s="515"/>
      <c r="D48" s="82"/>
      <c r="E48" s="82"/>
      <c r="F48" s="498"/>
      <c r="G48" s="498"/>
      <c r="H48" s="498"/>
      <c r="I48" s="498"/>
      <c r="J48" s="498"/>
      <c r="K48" s="498"/>
      <c r="L48" s="498"/>
      <c r="M48" s="498"/>
      <c r="N48" s="498"/>
      <c r="O48" s="498"/>
      <c r="P48" s="498"/>
      <c r="Q48" s="128"/>
      <c r="R48" s="505"/>
      <c r="S48" s="506"/>
    </row>
    <row r="49" spans="1:19" s="78" customFormat="1" ht="15.75" customHeight="1">
      <c r="A49" s="82">
        <v>30</v>
      </c>
      <c r="B49" s="514"/>
      <c r="C49" s="515"/>
      <c r="D49" s="82"/>
      <c r="E49" s="82"/>
      <c r="F49" s="498"/>
      <c r="G49" s="498"/>
      <c r="H49" s="498"/>
      <c r="I49" s="498"/>
      <c r="J49" s="498"/>
      <c r="K49" s="498"/>
      <c r="L49" s="498"/>
      <c r="M49" s="498"/>
      <c r="N49" s="498"/>
      <c r="O49" s="498"/>
      <c r="P49" s="498"/>
      <c r="Q49" s="128"/>
      <c r="R49" s="505"/>
      <c r="S49" s="506"/>
    </row>
    <row r="50" spans="1:19" s="83" customFormat="1" ht="12" customHeight="1">
      <c r="A50" s="83" t="s">
        <v>68</v>
      </c>
    </row>
    <row r="51" spans="1:19" ht="12" customHeight="1">
      <c r="A51" s="83" t="s">
        <v>268</v>
      </c>
      <c r="B51" s="83"/>
      <c r="C51" s="83"/>
      <c r="D51" s="83"/>
      <c r="E51" s="83"/>
      <c r="F51" s="83"/>
      <c r="G51" s="83"/>
      <c r="H51" s="83"/>
      <c r="I51" s="83"/>
      <c r="J51" s="83"/>
      <c r="K51" s="83"/>
      <c r="L51" s="83"/>
      <c r="M51" s="83"/>
      <c r="N51" s="83"/>
      <c r="O51" s="83"/>
      <c r="P51" s="83"/>
      <c r="Q51" s="83"/>
      <c r="R51" s="83"/>
    </row>
    <row r="52" spans="1:19" ht="12" customHeight="1">
      <c r="A52" s="83" t="s">
        <v>255</v>
      </c>
      <c r="B52" s="83"/>
      <c r="C52" s="83"/>
      <c r="D52" s="83"/>
      <c r="E52" s="83"/>
      <c r="F52" s="83"/>
      <c r="G52" s="83"/>
      <c r="H52" s="83"/>
      <c r="I52" s="83"/>
      <c r="J52" s="83"/>
      <c r="K52" s="83"/>
      <c r="L52" s="83"/>
      <c r="M52" s="83"/>
      <c r="N52" s="83"/>
      <c r="O52" s="83"/>
      <c r="P52" s="83"/>
      <c r="Q52" s="83"/>
      <c r="R52" s="83"/>
    </row>
    <row r="53" spans="1:19" ht="12" customHeight="1">
      <c r="A53" s="83" t="s">
        <v>239</v>
      </c>
      <c r="B53" s="83"/>
      <c r="C53" s="83"/>
      <c r="D53" s="83"/>
      <c r="E53" s="83"/>
      <c r="F53" s="83"/>
      <c r="G53" s="83"/>
      <c r="H53" s="83"/>
      <c r="I53" s="83"/>
      <c r="J53" s="83"/>
      <c r="K53" s="83"/>
      <c r="L53" s="83"/>
      <c r="M53" s="83"/>
      <c r="N53" s="83"/>
      <c r="O53" s="83"/>
      <c r="P53" s="83"/>
      <c r="Q53" s="83"/>
      <c r="R53" s="83"/>
    </row>
    <row r="54" spans="1:19" ht="12" customHeight="1">
      <c r="A54" s="88" t="s">
        <v>238</v>
      </c>
      <c r="B54" s="83"/>
      <c r="C54" s="83"/>
      <c r="D54" s="83"/>
      <c r="E54" s="83"/>
      <c r="F54" s="83"/>
      <c r="G54" s="83"/>
      <c r="H54" s="83"/>
      <c r="I54" s="83"/>
      <c r="J54" s="83"/>
      <c r="K54" s="83"/>
      <c r="L54" s="83"/>
      <c r="M54" s="83"/>
      <c r="N54" s="83"/>
      <c r="O54" s="83"/>
      <c r="P54" s="83"/>
      <c r="Q54" s="83"/>
      <c r="R54" s="83"/>
    </row>
    <row r="55" spans="1:19">
      <c r="A55" s="88" t="s">
        <v>260</v>
      </c>
    </row>
    <row r="56" spans="1:19" ht="12" customHeight="1">
      <c r="A56" s="88" t="s">
        <v>76</v>
      </c>
    </row>
    <row r="57" spans="1:19" ht="12" customHeight="1">
      <c r="A57" s="88" t="s">
        <v>73</v>
      </c>
    </row>
    <row r="58" spans="1:19" ht="12" customHeight="1">
      <c r="A58" s="88" t="s">
        <v>236</v>
      </c>
    </row>
    <row r="59" spans="1:19">
      <c r="A59" s="83" t="s">
        <v>256</v>
      </c>
    </row>
    <row r="60" spans="1:19">
      <c r="A60" s="83" t="s">
        <v>257</v>
      </c>
      <c r="B60" s="83"/>
    </row>
  </sheetData>
  <sheetProtection algorithmName="SHA-512" hashValue="m3ioxQuOGj682KtqtHvo/avNNVN/VRgYUFMFJIUrOkzlqNEG8DujhYohFB1m+ceL4h0vTVBcOZZvzn8jqk/DsQ==" saltValue="Fup/iSe9uRvSjaPjcSRSbQ==" spinCount="100000" sheet="1" objects="1" scenarios="1"/>
  <protectedRanges>
    <protectedRange sqref="D10:J11 D13:Q14 D16:E16 B20:S49" name="範囲1"/>
  </protectedRanges>
  <mergeCells count="103">
    <mergeCell ref="R40:S40"/>
    <mergeCell ref="R41:S41"/>
    <mergeCell ref="R42:S42"/>
    <mergeCell ref="R43:S43"/>
    <mergeCell ref="R44:S44"/>
    <mergeCell ref="R45:S45"/>
    <mergeCell ref="C7:R8"/>
    <mergeCell ref="D18:D19"/>
    <mergeCell ref="E18:E19"/>
    <mergeCell ref="R21:S21"/>
    <mergeCell ref="R22:S22"/>
    <mergeCell ref="B39:C39"/>
    <mergeCell ref="B34:C34"/>
    <mergeCell ref="B35:C35"/>
    <mergeCell ref="B36:C36"/>
    <mergeCell ref="F41:P41"/>
    <mergeCell ref="F42:P42"/>
    <mergeCell ref="B44:C44"/>
    <mergeCell ref="B45:C45"/>
    <mergeCell ref="B40:C40"/>
    <mergeCell ref="B41:C41"/>
    <mergeCell ref="F43:P43"/>
    <mergeCell ref="F44:P44"/>
    <mergeCell ref="F45:P45"/>
    <mergeCell ref="B49:C49"/>
    <mergeCell ref="B46:C46"/>
    <mergeCell ref="B47:C47"/>
    <mergeCell ref="B42:C42"/>
    <mergeCell ref="B43:C43"/>
    <mergeCell ref="B48:C48"/>
    <mergeCell ref="R23:S23"/>
    <mergeCell ref="R24:S24"/>
    <mergeCell ref="R25:S25"/>
    <mergeCell ref="R46:S46"/>
    <mergeCell ref="R47:S47"/>
    <mergeCell ref="R48:S48"/>
    <mergeCell ref="R49:S49"/>
    <mergeCell ref="R37:S37"/>
    <mergeCell ref="R38:S38"/>
    <mergeCell ref="R39:S39"/>
    <mergeCell ref="F46:P46"/>
    <mergeCell ref="F47:P47"/>
    <mergeCell ref="B31:C31"/>
    <mergeCell ref="B32:C32"/>
    <mergeCell ref="B33:C33"/>
    <mergeCell ref="B30:C30"/>
    <mergeCell ref="B37:C37"/>
    <mergeCell ref="B38:C38"/>
    <mergeCell ref="B22:C22"/>
    <mergeCell ref="B23:C23"/>
    <mergeCell ref="D16:E16"/>
    <mergeCell ref="B20:C20"/>
    <mergeCell ref="B24:C24"/>
    <mergeCell ref="B29:C29"/>
    <mergeCell ref="A18:A19"/>
    <mergeCell ref="B18:C19"/>
    <mergeCell ref="A10:C11"/>
    <mergeCell ref="D10:J11"/>
    <mergeCell ref="D13:Q14"/>
    <mergeCell ref="B28:C28"/>
    <mergeCell ref="B21:C21"/>
    <mergeCell ref="B25:C25"/>
    <mergeCell ref="B26:C26"/>
    <mergeCell ref="B27:C27"/>
    <mergeCell ref="R32:S32"/>
    <mergeCell ref="R33:S33"/>
    <mergeCell ref="R34:S34"/>
    <mergeCell ref="R35:S35"/>
    <mergeCell ref="R36:S36"/>
    <mergeCell ref="K10:K11"/>
    <mergeCell ref="Q18:Q19"/>
    <mergeCell ref="R18:S19"/>
    <mergeCell ref="R20:S20"/>
    <mergeCell ref="R26:S26"/>
    <mergeCell ref="R27:S27"/>
    <mergeCell ref="R28:S28"/>
    <mergeCell ref="R29:S29"/>
    <mergeCell ref="R30:S30"/>
    <mergeCell ref="R31:S31"/>
    <mergeCell ref="F48:P48"/>
    <mergeCell ref="F18:P19"/>
    <mergeCell ref="F49:P49"/>
    <mergeCell ref="F20:P20"/>
    <mergeCell ref="F21:P21"/>
    <mergeCell ref="F22:P22"/>
    <mergeCell ref="F23:P23"/>
    <mergeCell ref="F24:P24"/>
    <mergeCell ref="F25:P25"/>
    <mergeCell ref="F26:P26"/>
    <mergeCell ref="F27:P27"/>
    <mergeCell ref="F28:P28"/>
    <mergeCell ref="F29:P29"/>
    <mergeCell ref="F30:P30"/>
    <mergeCell ref="F31:P31"/>
    <mergeCell ref="F32:P32"/>
    <mergeCell ref="F33:P33"/>
    <mergeCell ref="F34:P34"/>
    <mergeCell ref="F35:P35"/>
    <mergeCell ref="F36:P36"/>
    <mergeCell ref="F37:P37"/>
    <mergeCell ref="F38:P38"/>
    <mergeCell ref="F39:P39"/>
    <mergeCell ref="F40:P40"/>
  </mergeCells>
  <phoneticPr fontId="3"/>
  <dataValidations count="1">
    <dataValidation type="list" showInputMessage="1" showErrorMessage="1" sqref="Q20:Q49" xr:uid="{00000000-0002-0000-0900-000000000000}">
      <formula1>"術者,指導的助手"</formula1>
    </dataValidation>
  </dataValidations>
  <printOptions horizontalCentered="1"/>
  <pageMargins left="0.78740157480314965" right="0.55118110236220474" top="0.76342592592592595"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C246"/>
  <sheetViews>
    <sheetView showGridLines="0" zoomScaleNormal="100" workbookViewId="0">
      <selection activeCell="C4" sqref="C4:Y5"/>
    </sheetView>
  </sheetViews>
  <sheetFormatPr defaultColWidth="9" defaultRowHeight="13.5"/>
  <cols>
    <col min="1" max="18" width="3.125" style="25" customWidth="1"/>
    <col min="19" max="29" width="3.125" style="1" customWidth="1"/>
    <col min="30" max="16384" width="9" style="1"/>
  </cols>
  <sheetData>
    <row r="1" spans="1:55" s="3" customFormat="1" ht="12" customHeight="1">
      <c r="A1" s="20" t="s">
        <v>10</v>
      </c>
      <c r="B1" s="20"/>
      <c r="C1" s="20"/>
      <c r="D1" s="20"/>
      <c r="E1" s="20"/>
      <c r="F1" s="21"/>
      <c r="G1" s="20"/>
      <c r="H1" s="20"/>
      <c r="I1" s="20"/>
      <c r="J1" s="20"/>
      <c r="K1" s="20"/>
      <c r="L1" s="20"/>
      <c r="M1" s="20"/>
      <c r="N1" s="20"/>
      <c r="O1" s="20"/>
      <c r="P1" s="20"/>
      <c r="Q1" s="20"/>
      <c r="R1" s="20"/>
      <c r="S1" s="20"/>
      <c r="T1" s="20"/>
      <c r="U1" s="20"/>
      <c r="V1" s="20"/>
      <c r="W1" s="20"/>
      <c r="X1" s="20"/>
      <c r="Y1" s="20"/>
      <c r="Z1" s="20"/>
      <c r="AA1" s="22" t="s">
        <v>11</v>
      </c>
    </row>
    <row r="2" spans="1:55">
      <c r="A2" s="24"/>
      <c r="B2" s="24"/>
      <c r="C2" s="24"/>
      <c r="D2" s="24"/>
      <c r="E2" s="24"/>
      <c r="F2" s="24"/>
      <c r="G2" s="24"/>
      <c r="H2" s="24"/>
      <c r="I2" s="24"/>
      <c r="J2" s="24"/>
      <c r="K2" s="24"/>
      <c r="L2" s="24"/>
      <c r="M2" s="24"/>
      <c r="N2" s="24"/>
      <c r="O2" s="24"/>
      <c r="P2" s="24"/>
      <c r="Q2" s="24"/>
      <c r="R2" s="24"/>
      <c r="S2" s="24"/>
      <c r="T2" s="24"/>
      <c r="U2" s="24"/>
      <c r="V2" s="24"/>
      <c r="W2" s="24"/>
      <c r="X2" s="24"/>
      <c r="Y2" s="24"/>
      <c r="Z2" s="24"/>
      <c r="AA2" s="22" t="s">
        <v>201</v>
      </c>
    </row>
    <row r="3" spans="1:55">
      <c r="Q3" s="30"/>
      <c r="R3" s="1"/>
    </row>
    <row r="4" spans="1:55" ht="15" customHeight="1">
      <c r="C4" s="242" t="s">
        <v>217</v>
      </c>
      <c r="D4" s="243"/>
      <c r="E4" s="243"/>
      <c r="F4" s="243"/>
      <c r="G4" s="243"/>
      <c r="H4" s="243"/>
      <c r="I4" s="243"/>
      <c r="J4" s="243"/>
      <c r="K4" s="243"/>
      <c r="L4" s="243"/>
      <c r="M4" s="243"/>
      <c r="N4" s="243"/>
      <c r="O4" s="243"/>
      <c r="P4" s="243"/>
      <c r="Q4" s="243"/>
      <c r="R4" s="243"/>
      <c r="S4" s="243"/>
      <c r="T4" s="243"/>
      <c r="U4" s="243"/>
      <c r="V4" s="243"/>
      <c r="W4" s="243"/>
      <c r="X4" s="243"/>
      <c r="Y4" s="244"/>
    </row>
    <row r="5" spans="1:55" ht="15" customHeight="1">
      <c r="B5" s="31"/>
      <c r="C5" s="245"/>
      <c r="D5" s="246"/>
      <c r="E5" s="246"/>
      <c r="F5" s="246"/>
      <c r="G5" s="246"/>
      <c r="H5" s="246"/>
      <c r="I5" s="246"/>
      <c r="J5" s="246"/>
      <c r="K5" s="246"/>
      <c r="L5" s="246"/>
      <c r="M5" s="246"/>
      <c r="N5" s="246"/>
      <c r="O5" s="246"/>
      <c r="P5" s="246"/>
      <c r="Q5" s="246"/>
      <c r="R5" s="246"/>
      <c r="S5" s="246"/>
      <c r="T5" s="246"/>
      <c r="U5" s="246"/>
      <c r="V5" s="246"/>
      <c r="W5" s="246"/>
      <c r="X5" s="246"/>
      <c r="Y5" s="247"/>
    </row>
    <row r="6" spans="1:55">
      <c r="E6" s="26"/>
      <c r="R6" s="1"/>
    </row>
    <row r="7" spans="1:55">
      <c r="A7" s="27"/>
      <c r="B7" s="27"/>
      <c r="C7" s="27"/>
      <c r="D7" s="27"/>
      <c r="E7" s="27"/>
      <c r="F7" s="27"/>
      <c r="G7" s="27"/>
      <c r="H7" s="27"/>
      <c r="I7" s="27"/>
      <c r="J7" s="27"/>
      <c r="K7" s="1"/>
      <c r="L7" s="1"/>
      <c r="M7" s="1"/>
      <c r="N7" s="1"/>
      <c r="O7" s="1"/>
      <c r="P7" s="1"/>
      <c r="Q7" s="1"/>
      <c r="R7" s="1"/>
      <c r="U7" s="234"/>
      <c r="V7" s="248"/>
      <c r="W7" s="32" t="s">
        <v>21</v>
      </c>
      <c r="X7" s="38"/>
      <c r="Y7" s="27" t="s">
        <v>33</v>
      </c>
      <c r="Z7" s="38"/>
      <c r="AA7" s="27" t="s">
        <v>34</v>
      </c>
    </row>
    <row r="8" spans="1:55" ht="7.5" customHeight="1">
      <c r="J8" s="11"/>
      <c r="R8" s="1"/>
    </row>
    <row r="9" spans="1:55" s="10" customFormat="1" ht="24" customHeight="1">
      <c r="A9" s="19" t="s">
        <v>35</v>
      </c>
      <c r="C9" s="60"/>
      <c r="D9" s="60"/>
      <c r="E9" s="63"/>
      <c r="F9" s="249">
        <f>'１'!F12</f>
        <v>0</v>
      </c>
      <c r="G9" s="250"/>
      <c r="H9" s="250"/>
      <c r="I9" s="250"/>
      <c r="J9" s="250"/>
      <c r="K9" s="250"/>
      <c r="L9" s="250"/>
      <c r="M9" s="250"/>
      <c r="N9" s="250"/>
      <c r="O9" s="250"/>
      <c r="P9" s="251"/>
      <c r="Q9" s="11"/>
      <c r="R9" s="19"/>
      <c r="S9" s="16"/>
      <c r="T9" s="16"/>
      <c r="U9" s="16"/>
      <c r="V9" s="16"/>
      <c r="W9" s="16"/>
      <c r="X9" s="16"/>
      <c r="Y9" s="16"/>
      <c r="Z9" s="16"/>
      <c r="AA9" s="16"/>
      <c r="AC9" s="17"/>
      <c r="AD9" s="49"/>
      <c r="AE9" s="45"/>
      <c r="AF9" s="17"/>
      <c r="AG9" s="17"/>
      <c r="AH9" s="17"/>
      <c r="AI9" s="17"/>
      <c r="AJ9" s="17"/>
      <c r="AK9" s="17"/>
      <c r="AL9" s="17"/>
      <c r="AM9" s="17"/>
      <c r="AN9" s="17"/>
      <c r="AO9" s="17"/>
      <c r="AP9" s="17"/>
      <c r="AQ9" s="17"/>
      <c r="AR9" s="17"/>
      <c r="AS9" s="17"/>
      <c r="AT9" s="17"/>
      <c r="AU9" s="17"/>
      <c r="AV9" s="17"/>
      <c r="AW9" s="17"/>
      <c r="AX9" s="17"/>
      <c r="AY9" s="17"/>
      <c r="AZ9" s="17"/>
      <c r="BA9" s="17"/>
      <c r="BB9" s="17"/>
      <c r="BC9" s="17"/>
    </row>
    <row r="10" spans="1:55" ht="7.5" customHeight="1">
      <c r="A10" s="32"/>
      <c r="B10" s="32"/>
      <c r="C10" s="32"/>
      <c r="D10" s="32"/>
      <c r="R10" s="1"/>
    </row>
    <row r="11" spans="1:55" s="41" customFormat="1">
      <c r="A11" s="25" t="s">
        <v>49</v>
      </c>
      <c r="B11" s="25"/>
      <c r="C11" s="25"/>
      <c r="D11" s="25"/>
      <c r="E11" s="25"/>
      <c r="F11" s="25"/>
      <c r="G11" s="25"/>
      <c r="H11" s="25"/>
      <c r="I11" s="25"/>
      <c r="J11" s="25"/>
      <c r="K11" s="25"/>
      <c r="L11" s="25"/>
      <c r="M11" s="25"/>
      <c r="N11" s="25"/>
      <c r="O11" s="25"/>
      <c r="P11" s="25"/>
      <c r="Q11" s="25"/>
    </row>
    <row r="12" spans="1:55" ht="7.5" customHeight="1">
      <c r="R12" s="1"/>
    </row>
    <row r="13" spans="1:55" ht="18.75" customHeight="1">
      <c r="B13" s="237"/>
      <c r="C13" s="238"/>
      <c r="D13" s="32" t="s">
        <v>36</v>
      </c>
      <c r="E13" s="237"/>
      <c r="F13" s="238"/>
      <c r="G13" s="32" t="s">
        <v>37</v>
      </c>
      <c r="H13" s="239"/>
      <c r="I13" s="240"/>
      <c r="J13" s="240"/>
      <c r="K13" s="240"/>
      <c r="L13" s="240"/>
      <c r="M13" s="240"/>
      <c r="N13" s="240"/>
      <c r="O13" s="240"/>
      <c r="P13" s="240"/>
      <c r="Q13" s="240"/>
      <c r="R13" s="240"/>
      <c r="S13" s="240"/>
      <c r="T13" s="240"/>
      <c r="U13" s="240"/>
      <c r="V13" s="240"/>
      <c r="W13" s="240"/>
      <c r="X13" s="240"/>
      <c r="Y13" s="240"/>
      <c r="Z13" s="240"/>
      <c r="AA13" s="241"/>
    </row>
    <row r="14" spans="1:55" ht="6" customHeight="1">
      <c r="B14" s="42"/>
      <c r="C14" s="42"/>
      <c r="D14" s="32"/>
      <c r="E14" s="42"/>
      <c r="F14" s="42"/>
      <c r="G14" s="32"/>
      <c r="H14" s="43"/>
      <c r="I14" s="43"/>
      <c r="J14" s="43"/>
      <c r="K14" s="43"/>
      <c r="L14" s="43"/>
      <c r="M14" s="43"/>
      <c r="N14" s="43"/>
      <c r="O14" s="43"/>
      <c r="P14" s="43"/>
      <c r="Q14" s="43"/>
      <c r="R14" s="44"/>
      <c r="S14" s="44"/>
      <c r="T14" s="44"/>
      <c r="U14" s="44"/>
      <c r="V14" s="44"/>
      <c r="W14" s="44"/>
      <c r="X14" s="44"/>
      <c r="Y14" s="44"/>
      <c r="Z14" s="44"/>
      <c r="AA14" s="44"/>
    </row>
    <row r="15" spans="1:55" ht="18.75" customHeight="1">
      <c r="B15" s="237"/>
      <c r="C15" s="238"/>
      <c r="D15" s="32" t="s">
        <v>36</v>
      </c>
      <c r="E15" s="237"/>
      <c r="F15" s="238"/>
      <c r="G15" s="32" t="s">
        <v>37</v>
      </c>
      <c r="H15" s="239"/>
      <c r="I15" s="240"/>
      <c r="J15" s="240"/>
      <c r="K15" s="240"/>
      <c r="L15" s="240"/>
      <c r="M15" s="240"/>
      <c r="N15" s="240"/>
      <c r="O15" s="240"/>
      <c r="P15" s="240"/>
      <c r="Q15" s="240"/>
      <c r="R15" s="240"/>
      <c r="S15" s="240"/>
      <c r="T15" s="240"/>
      <c r="U15" s="240"/>
      <c r="V15" s="240"/>
      <c r="W15" s="240"/>
      <c r="X15" s="240"/>
      <c r="Y15" s="240"/>
      <c r="Z15" s="240"/>
      <c r="AA15" s="241"/>
    </row>
    <row r="16" spans="1:55" ht="6" customHeight="1">
      <c r="B16" s="42"/>
      <c r="C16" s="42"/>
      <c r="D16" s="32"/>
      <c r="E16" s="42"/>
      <c r="F16" s="42"/>
      <c r="G16" s="32"/>
      <c r="H16" s="43"/>
      <c r="I16" s="43"/>
      <c r="J16" s="43"/>
      <c r="K16" s="43"/>
      <c r="L16" s="43"/>
      <c r="M16" s="43"/>
      <c r="N16" s="43"/>
      <c r="O16" s="43"/>
      <c r="P16" s="43"/>
      <c r="Q16" s="43"/>
      <c r="R16" s="44"/>
      <c r="S16" s="44"/>
      <c r="T16" s="44"/>
      <c r="U16" s="44"/>
      <c r="V16" s="44"/>
      <c r="W16" s="44"/>
      <c r="X16" s="44"/>
      <c r="Y16" s="44"/>
      <c r="Z16" s="44"/>
      <c r="AA16" s="44"/>
    </row>
    <row r="17" spans="2:27" ht="18.75" customHeight="1">
      <c r="B17" s="237"/>
      <c r="C17" s="238"/>
      <c r="D17" s="32" t="s">
        <v>36</v>
      </c>
      <c r="E17" s="237"/>
      <c r="F17" s="238"/>
      <c r="G17" s="32" t="s">
        <v>37</v>
      </c>
      <c r="H17" s="239"/>
      <c r="I17" s="240"/>
      <c r="J17" s="240"/>
      <c r="K17" s="240"/>
      <c r="L17" s="240"/>
      <c r="M17" s="240"/>
      <c r="N17" s="240"/>
      <c r="O17" s="240"/>
      <c r="P17" s="240"/>
      <c r="Q17" s="240"/>
      <c r="R17" s="240"/>
      <c r="S17" s="240"/>
      <c r="T17" s="240"/>
      <c r="U17" s="240"/>
      <c r="V17" s="240"/>
      <c r="W17" s="240"/>
      <c r="X17" s="240"/>
      <c r="Y17" s="240"/>
      <c r="Z17" s="240"/>
      <c r="AA17" s="241"/>
    </row>
    <row r="18" spans="2:27" ht="6" customHeight="1">
      <c r="B18" s="42"/>
      <c r="C18" s="42"/>
      <c r="D18" s="32"/>
      <c r="E18" s="42"/>
      <c r="F18" s="42"/>
      <c r="G18" s="32"/>
      <c r="H18" s="43"/>
      <c r="I18" s="43"/>
      <c r="J18" s="43"/>
      <c r="K18" s="43"/>
      <c r="L18" s="43"/>
      <c r="M18" s="43"/>
      <c r="N18" s="43"/>
      <c r="O18" s="43"/>
      <c r="P18" s="43"/>
      <c r="Q18" s="43"/>
      <c r="R18" s="44"/>
      <c r="S18" s="44"/>
      <c r="T18" s="44"/>
      <c r="U18" s="44"/>
      <c r="V18" s="44"/>
      <c r="W18" s="44"/>
      <c r="X18" s="44"/>
      <c r="Y18" s="44"/>
      <c r="Z18" s="44"/>
      <c r="AA18" s="44"/>
    </row>
    <row r="19" spans="2:27" ht="18.75" customHeight="1">
      <c r="B19" s="237"/>
      <c r="C19" s="238"/>
      <c r="D19" s="32" t="s">
        <v>36</v>
      </c>
      <c r="E19" s="237"/>
      <c r="F19" s="238"/>
      <c r="G19" s="32" t="s">
        <v>37</v>
      </c>
      <c r="H19" s="239"/>
      <c r="I19" s="240"/>
      <c r="J19" s="240"/>
      <c r="K19" s="240"/>
      <c r="L19" s="240"/>
      <c r="M19" s="240"/>
      <c r="N19" s="240"/>
      <c r="O19" s="240"/>
      <c r="P19" s="240"/>
      <c r="Q19" s="240"/>
      <c r="R19" s="240"/>
      <c r="S19" s="240"/>
      <c r="T19" s="240"/>
      <c r="U19" s="240"/>
      <c r="V19" s="240"/>
      <c r="W19" s="240"/>
      <c r="X19" s="240"/>
      <c r="Y19" s="240"/>
      <c r="Z19" s="240"/>
      <c r="AA19" s="241"/>
    </row>
    <row r="20" spans="2:27" ht="6" customHeight="1">
      <c r="B20" s="42"/>
      <c r="C20" s="42"/>
      <c r="D20" s="32"/>
      <c r="E20" s="42"/>
      <c r="F20" s="42"/>
      <c r="G20" s="32"/>
      <c r="H20" s="43"/>
      <c r="I20" s="43"/>
      <c r="J20" s="43"/>
      <c r="K20" s="43"/>
      <c r="L20" s="43"/>
      <c r="M20" s="43"/>
      <c r="N20" s="43"/>
      <c r="O20" s="43"/>
      <c r="P20" s="43"/>
      <c r="Q20" s="43"/>
      <c r="R20" s="44"/>
      <c r="S20" s="44"/>
      <c r="T20" s="44"/>
      <c r="U20" s="44"/>
      <c r="V20" s="44"/>
      <c r="W20" s="44"/>
      <c r="X20" s="44"/>
      <c r="Y20" s="44"/>
      <c r="Z20" s="44"/>
      <c r="AA20" s="44"/>
    </row>
    <row r="21" spans="2:27" ht="18.75" customHeight="1">
      <c r="B21" s="237"/>
      <c r="C21" s="238"/>
      <c r="D21" s="32" t="s">
        <v>36</v>
      </c>
      <c r="E21" s="237"/>
      <c r="F21" s="238"/>
      <c r="G21" s="32" t="s">
        <v>37</v>
      </c>
      <c r="H21" s="239"/>
      <c r="I21" s="240"/>
      <c r="J21" s="240"/>
      <c r="K21" s="240"/>
      <c r="L21" s="240"/>
      <c r="M21" s="240"/>
      <c r="N21" s="240"/>
      <c r="O21" s="240"/>
      <c r="P21" s="240"/>
      <c r="Q21" s="240"/>
      <c r="R21" s="240"/>
      <c r="S21" s="240"/>
      <c r="T21" s="240"/>
      <c r="U21" s="240"/>
      <c r="V21" s="240"/>
      <c r="W21" s="240"/>
      <c r="X21" s="240"/>
      <c r="Y21" s="240"/>
      <c r="Z21" s="240"/>
      <c r="AA21" s="241"/>
    </row>
    <row r="22" spans="2:27" ht="6" customHeight="1">
      <c r="B22" s="42"/>
      <c r="C22" s="42"/>
      <c r="D22" s="32"/>
      <c r="E22" s="42"/>
      <c r="F22" s="42"/>
      <c r="G22" s="32"/>
      <c r="H22" s="43"/>
      <c r="I22" s="43"/>
      <c r="J22" s="43"/>
      <c r="K22" s="43"/>
      <c r="L22" s="43"/>
      <c r="M22" s="43"/>
      <c r="N22" s="43"/>
      <c r="O22" s="43"/>
      <c r="P22" s="43"/>
      <c r="Q22" s="43"/>
      <c r="R22" s="44"/>
      <c r="S22" s="44"/>
      <c r="T22" s="44"/>
      <c r="U22" s="44"/>
      <c r="V22" s="44"/>
      <c r="W22" s="44"/>
      <c r="X22" s="44"/>
      <c r="Y22" s="44"/>
      <c r="Z22" s="44"/>
      <c r="AA22" s="44"/>
    </row>
    <row r="23" spans="2:27" ht="18.75" customHeight="1">
      <c r="B23" s="237"/>
      <c r="C23" s="238"/>
      <c r="D23" s="32" t="s">
        <v>36</v>
      </c>
      <c r="E23" s="237"/>
      <c r="F23" s="238"/>
      <c r="G23" s="32" t="s">
        <v>37</v>
      </c>
      <c r="H23" s="239"/>
      <c r="I23" s="240"/>
      <c r="J23" s="240"/>
      <c r="K23" s="240"/>
      <c r="L23" s="240"/>
      <c r="M23" s="240"/>
      <c r="N23" s="240"/>
      <c r="O23" s="240"/>
      <c r="P23" s="240"/>
      <c r="Q23" s="240"/>
      <c r="R23" s="240"/>
      <c r="S23" s="240"/>
      <c r="T23" s="240"/>
      <c r="U23" s="240"/>
      <c r="V23" s="240"/>
      <c r="W23" s="240"/>
      <c r="X23" s="240"/>
      <c r="Y23" s="240"/>
      <c r="Z23" s="240"/>
      <c r="AA23" s="241"/>
    </row>
    <row r="24" spans="2:27" ht="6" customHeight="1">
      <c r="B24" s="42"/>
      <c r="C24" s="42"/>
      <c r="D24" s="32"/>
      <c r="E24" s="42"/>
      <c r="F24" s="42"/>
      <c r="G24" s="32"/>
      <c r="H24" s="43"/>
      <c r="I24" s="43"/>
      <c r="J24" s="43"/>
      <c r="K24" s="43"/>
      <c r="L24" s="43"/>
      <c r="M24" s="43"/>
      <c r="N24" s="43"/>
      <c r="O24" s="43"/>
      <c r="P24" s="43"/>
      <c r="Q24" s="43"/>
      <c r="R24" s="44"/>
      <c r="S24" s="44"/>
      <c r="T24" s="44"/>
      <c r="U24" s="44"/>
      <c r="V24" s="44"/>
      <c r="W24" s="44"/>
      <c r="X24" s="44"/>
      <c r="Y24" s="44"/>
      <c r="Z24" s="44"/>
      <c r="AA24" s="44"/>
    </row>
    <row r="25" spans="2:27" ht="18.75" customHeight="1">
      <c r="B25" s="237"/>
      <c r="C25" s="238"/>
      <c r="D25" s="32" t="s">
        <v>36</v>
      </c>
      <c r="E25" s="237"/>
      <c r="F25" s="238"/>
      <c r="G25" s="32" t="s">
        <v>37</v>
      </c>
      <c r="H25" s="239"/>
      <c r="I25" s="240"/>
      <c r="J25" s="240"/>
      <c r="K25" s="240"/>
      <c r="L25" s="240"/>
      <c r="M25" s="240"/>
      <c r="N25" s="240"/>
      <c r="O25" s="240"/>
      <c r="P25" s="240"/>
      <c r="Q25" s="240"/>
      <c r="R25" s="240"/>
      <c r="S25" s="240"/>
      <c r="T25" s="240"/>
      <c r="U25" s="240"/>
      <c r="V25" s="240"/>
      <c r="W25" s="240"/>
      <c r="X25" s="240"/>
      <c r="Y25" s="240"/>
      <c r="Z25" s="240"/>
      <c r="AA25" s="241"/>
    </row>
    <row r="26" spans="2:27" ht="6" customHeight="1">
      <c r="B26" s="42"/>
      <c r="C26" s="42"/>
      <c r="D26" s="32"/>
      <c r="E26" s="42"/>
      <c r="F26" s="42"/>
      <c r="G26" s="32"/>
      <c r="H26" s="43"/>
      <c r="I26" s="43"/>
      <c r="J26" s="43"/>
      <c r="K26" s="43"/>
      <c r="L26" s="43"/>
      <c r="M26" s="43"/>
      <c r="N26" s="43"/>
      <c r="O26" s="43"/>
      <c r="P26" s="43"/>
      <c r="Q26" s="43"/>
      <c r="R26" s="44"/>
      <c r="S26" s="44"/>
      <c r="T26" s="44"/>
      <c r="U26" s="44"/>
      <c r="V26" s="44"/>
      <c r="W26" s="44"/>
      <c r="X26" s="44"/>
      <c r="Y26" s="44"/>
      <c r="Z26" s="44"/>
      <c r="AA26" s="44"/>
    </row>
    <row r="27" spans="2:27" ht="18.75" customHeight="1">
      <c r="B27" s="237"/>
      <c r="C27" s="238"/>
      <c r="D27" s="32" t="s">
        <v>36</v>
      </c>
      <c r="E27" s="237"/>
      <c r="F27" s="238"/>
      <c r="G27" s="32" t="s">
        <v>37</v>
      </c>
      <c r="H27" s="239"/>
      <c r="I27" s="240"/>
      <c r="J27" s="240"/>
      <c r="K27" s="240"/>
      <c r="L27" s="240"/>
      <c r="M27" s="240"/>
      <c r="N27" s="240"/>
      <c r="O27" s="240"/>
      <c r="P27" s="240"/>
      <c r="Q27" s="240"/>
      <c r="R27" s="240"/>
      <c r="S27" s="240"/>
      <c r="T27" s="240"/>
      <c r="U27" s="240"/>
      <c r="V27" s="240"/>
      <c r="W27" s="240"/>
      <c r="X27" s="240"/>
      <c r="Y27" s="240"/>
      <c r="Z27" s="240"/>
      <c r="AA27" s="241"/>
    </row>
    <row r="28" spans="2:27" ht="6" customHeight="1">
      <c r="B28" s="42"/>
      <c r="C28" s="42"/>
      <c r="D28" s="32"/>
      <c r="E28" s="42"/>
      <c r="F28" s="42"/>
      <c r="G28" s="32"/>
      <c r="H28" s="43"/>
      <c r="I28" s="43"/>
      <c r="J28" s="43"/>
      <c r="K28" s="43"/>
      <c r="L28" s="43"/>
      <c r="M28" s="43"/>
      <c r="N28" s="43"/>
      <c r="O28" s="43"/>
      <c r="P28" s="43"/>
      <c r="Q28" s="43"/>
      <c r="R28" s="44"/>
      <c r="S28" s="44"/>
      <c r="T28" s="44"/>
      <c r="U28" s="44"/>
      <c r="V28" s="44"/>
      <c r="W28" s="44"/>
      <c r="X28" s="44"/>
      <c r="Y28" s="44"/>
      <c r="Z28" s="44"/>
      <c r="AA28" s="44"/>
    </row>
    <row r="29" spans="2:27" ht="18.75" customHeight="1">
      <c r="B29" s="237"/>
      <c r="C29" s="238"/>
      <c r="D29" s="32" t="s">
        <v>36</v>
      </c>
      <c r="E29" s="237"/>
      <c r="F29" s="238"/>
      <c r="G29" s="32" t="s">
        <v>37</v>
      </c>
      <c r="H29" s="239"/>
      <c r="I29" s="240"/>
      <c r="J29" s="240"/>
      <c r="K29" s="240"/>
      <c r="L29" s="240"/>
      <c r="M29" s="240"/>
      <c r="N29" s="240"/>
      <c r="O29" s="240"/>
      <c r="P29" s="240"/>
      <c r="Q29" s="240"/>
      <c r="R29" s="240"/>
      <c r="S29" s="240"/>
      <c r="T29" s="240"/>
      <c r="U29" s="240"/>
      <c r="V29" s="240"/>
      <c r="W29" s="240"/>
      <c r="X29" s="240"/>
      <c r="Y29" s="240"/>
      <c r="Z29" s="240"/>
      <c r="AA29" s="241"/>
    </row>
    <row r="30" spans="2:27" ht="6" customHeight="1">
      <c r="B30" s="42"/>
      <c r="C30" s="42"/>
      <c r="D30" s="32"/>
      <c r="E30" s="42"/>
      <c r="F30" s="42"/>
      <c r="G30" s="32"/>
      <c r="H30" s="43"/>
      <c r="I30" s="43"/>
      <c r="J30" s="43"/>
      <c r="K30" s="43"/>
      <c r="L30" s="43"/>
      <c r="M30" s="43"/>
      <c r="N30" s="43"/>
      <c r="O30" s="43"/>
      <c r="P30" s="43"/>
      <c r="Q30" s="43"/>
      <c r="R30" s="44"/>
      <c r="S30" s="44"/>
      <c r="T30" s="44"/>
      <c r="U30" s="44"/>
      <c r="V30" s="44"/>
      <c r="W30" s="44"/>
      <c r="X30" s="44"/>
      <c r="Y30" s="44"/>
      <c r="Z30" s="44"/>
      <c r="AA30" s="44"/>
    </row>
    <row r="31" spans="2:27" ht="18.75" customHeight="1">
      <c r="B31" s="237"/>
      <c r="C31" s="238"/>
      <c r="D31" s="32" t="s">
        <v>36</v>
      </c>
      <c r="E31" s="237"/>
      <c r="F31" s="238"/>
      <c r="G31" s="32" t="s">
        <v>37</v>
      </c>
      <c r="H31" s="239"/>
      <c r="I31" s="240"/>
      <c r="J31" s="240"/>
      <c r="K31" s="240"/>
      <c r="L31" s="240"/>
      <c r="M31" s="240"/>
      <c r="N31" s="240"/>
      <c r="O31" s="240"/>
      <c r="P31" s="240"/>
      <c r="Q31" s="240"/>
      <c r="R31" s="240"/>
      <c r="S31" s="240"/>
      <c r="T31" s="240"/>
      <c r="U31" s="240"/>
      <c r="V31" s="240"/>
      <c r="W31" s="240"/>
      <c r="X31" s="240"/>
      <c r="Y31" s="240"/>
      <c r="Z31" s="240"/>
      <c r="AA31" s="241"/>
    </row>
    <row r="32" spans="2:27" ht="6" customHeight="1">
      <c r="B32" s="42"/>
      <c r="C32" s="42"/>
      <c r="D32" s="32"/>
      <c r="E32" s="42"/>
      <c r="F32" s="42"/>
      <c r="G32" s="32"/>
      <c r="H32" s="43"/>
      <c r="I32" s="43"/>
      <c r="J32" s="43"/>
      <c r="K32" s="43"/>
      <c r="L32" s="43"/>
      <c r="M32" s="43"/>
      <c r="N32" s="43"/>
      <c r="O32" s="43"/>
      <c r="P32" s="43"/>
      <c r="Q32" s="43"/>
      <c r="R32" s="44"/>
      <c r="S32" s="44"/>
      <c r="T32" s="44"/>
      <c r="U32" s="44"/>
      <c r="V32" s="44"/>
      <c r="W32" s="44"/>
      <c r="X32" s="44"/>
      <c r="Y32" s="44"/>
      <c r="Z32" s="44"/>
      <c r="AA32" s="44"/>
    </row>
    <row r="33" spans="1:27" ht="18.75" customHeight="1">
      <c r="B33" s="237"/>
      <c r="C33" s="238"/>
      <c r="D33" s="32" t="s">
        <v>36</v>
      </c>
      <c r="E33" s="237"/>
      <c r="F33" s="238"/>
      <c r="G33" s="32" t="s">
        <v>37</v>
      </c>
      <c r="H33" s="239"/>
      <c r="I33" s="240"/>
      <c r="J33" s="240"/>
      <c r="K33" s="240"/>
      <c r="L33" s="240"/>
      <c r="M33" s="240"/>
      <c r="N33" s="240"/>
      <c r="O33" s="240"/>
      <c r="P33" s="240"/>
      <c r="Q33" s="240"/>
      <c r="R33" s="240"/>
      <c r="S33" s="240"/>
      <c r="T33" s="240"/>
      <c r="U33" s="240"/>
      <c r="V33" s="240"/>
      <c r="W33" s="240"/>
      <c r="X33" s="240"/>
      <c r="Y33" s="240"/>
      <c r="Z33" s="240"/>
      <c r="AA33" s="241"/>
    </row>
    <row r="34" spans="1:27" ht="6" customHeight="1">
      <c r="B34" s="42"/>
      <c r="C34" s="42"/>
      <c r="D34" s="32"/>
      <c r="E34" s="42"/>
      <c r="F34" s="42"/>
      <c r="G34" s="32"/>
      <c r="H34" s="43"/>
      <c r="I34" s="43"/>
      <c r="J34" s="43"/>
      <c r="K34" s="43"/>
      <c r="L34" s="43"/>
      <c r="M34" s="43"/>
      <c r="N34" s="43"/>
      <c r="O34" s="43"/>
      <c r="P34" s="43"/>
      <c r="Q34" s="43"/>
      <c r="R34" s="44"/>
      <c r="S34" s="44"/>
      <c r="T34" s="44"/>
      <c r="U34" s="44"/>
      <c r="V34" s="44"/>
      <c r="W34" s="44"/>
      <c r="X34" s="44"/>
      <c r="Y34" s="44"/>
      <c r="Z34" s="44"/>
      <c r="AA34" s="44"/>
    </row>
    <row r="35" spans="1:27" ht="18.75" customHeight="1">
      <c r="B35" s="237"/>
      <c r="C35" s="238"/>
      <c r="D35" s="32" t="s">
        <v>36</v>
      </c>
      <c r="E35" s="237"/>
      <c r="F35" s="238"/>
      <c r="G35" s="32" t="s">
        <v>37</v>
      </c>
      <c r="H35" s="239"/>
      <c r="I35" s="240"/>
      <c r="J35" s="240"/>
      <c r="K35" s="240"/>
      <c r="L35" s="240"/>
      <c r="M35" s="240"/>
      <c r="N35" s="240"/>
      <c r="O35" s="240"/>
      <c r="P35" s="240"/>
      <c r="Q35" s="240"/>
      <c r="R35" s="240"/>
      <c r="S35" s="240"/>
      <c r="T35" s="240"/>
      <c r="U35" s="240"/>
      <c r="V35" s="240"/>
      <c r="W35" s="240"/>
      <c r="X35" s="240"/>
      <c r="Y35" s="240"/>
      <c r="Z35" s="240"/>
      <c r="AA35" s="241"/>
    </row>
    <row r="36" spans="1:27" ht="6" customHeight="1">
      <c r="B36" s="42"/>
      <c r="C36" s="42"/>
      <c r="D36" s="32"/>
      <c r="E36" s="42"/>
      <c r="F36" s="42"/>
      <c r="G36" s="32"/>
      <c r="H36" s="43"/>
      <c r="I36" s="43"/>
      <c r="J36" s="43"/>
      <c r="K36" s="43"/>
      <c r="L36" s="43"/>
      <c r="M36" s="43"/>
      <c r="N36" s="43"/>
      <c r="O36" s="43"/>
      <c r="P36" s="43"/>
      <c r="Q36" s="43"/>
      <c r="R36" s="44"/>
      <c r="S36" s="44"/>
      <c r="T36" s="44"/>
      <c r="U36" s="44"/>
      <c r="V36" s="44"/>
      <c r="W36" s="44"/>
      <c r="X36" s="44"/>
      <c r="Y36" s="44"/>
      <c r="Z36" s="44"/>
      <c r="AA36" s="44"/>
    </row>
    <row r="37" spans="1:27" ht="18.75" customHeight="1">
      <c r="B37" s="237"/>
      <c r="C37" s="238"/>
      <c r="D37" s="32" t="s">
        <v>36</v>
      </c>
      <c r="E37" s="237"/>
      <c r="F37" s="238"/>
      <c r="G37" s="32" t="s">
        <v>37</v>
      </c>
      <c r="H37" s="239"/>
      <c r="I37" s="240"/>
      <c r="J37" s="240"/>
      <c r="K37" s="240"/>
      <c r="L37" s="240"/>
      <c r="M37" s="240"/>
      <c r="N37" s="240"/>
      <c r="O37" s="240"/>
      <c r="P37" s="240"/>
      <c r="Q37" s="240"/>
      <c r="R37" s="240"/>
      <c r="S37" s="240"/>
      <c r="T37" s="240"/>
      <c r="U37" s="240"/>
      <c r="V37" s="240"/>
      <c r="W37" s="240"/>
      <c r="X37" s="240"/>
      <c r="Y37" s="240"/>
      <c r="Z37" s="240"/>
      <c r="AA37" s="241"/>
    </row>
    <row r="38" spans="1:27" ht="6" customHeight="1">
      <c r="B38" s="42"/>
      <c r="C38" s="42"/>
      <c r="D38" s="32"/>
      <c r="E38" s="42"/>
      <c r="F38" s="42"/>
      <c r="G38" s="32"/>
      <c r="H38" s="43"/>
      <c r="I38" s="43"/>
      <c r="J38" s="43"/>
      <c r="K38" s="43"/>
      <c r="L38" s="43"/>
      <c r="M38" s="43"/>
      <c r="N38" s="43"/>
      <c r="O38" s="43"/>
      <c r="P38" s="43"/>
      <c r="Q38" s="43"/>
      <c r="R38" s="44"/>
      <c r="S38" s="44"/>
      <c r="T38" s="44"/>
      <c r="U38" s="44"/>
      <c r="V38" s="44"/>
      <c r="W38" s="44"/>
      <c r="X38" s="44"/>
      <c r="Y38" s="44"/>
      <c r="Z38" s="44"/>
      <c r="AA38" s="44"/>
    </row>
    <row r="39" spans="1:27" ht="18.75" customHeight="1">
      <c r="B39" s="237"/>
      <c r="C39" s="238"/>
      <c r="D39" s="32" t="s">
        <v>36</v>
      </c>
      <c r="E39" s="237"/>
      <c r="F39" s="238"/>
      <c r="G39" s="32" t="s">
        <v>37</v>
      </c>
      <c r="H39" s="239"/>
      <c r="I39" s="240"/>
      <c r="J39" s="240"/>
      <c r="K39" s="240"/>
      <c r="L39" s="240"/>
      <c r="M39" s="240"/>
      <c r="N39" s="240"/>
      <c r="O39" s="240"/>
      <c r="P39" s="240"/>
      <c r="Q39" s="240"/>
      <c r="R39" s="240"/>
      <c r="S39" s="240"/>
      <c r="T39" s="240"/>
      <c r="U39" s="240"/>
      <c r="V39" s="240"/>
      <c r="W39" s="240"/>
      <c r="X39" s="240"/>
      <c r="Y39" s="240"/>
      <c r="Z39" s="240"/>
      <c r="AA39" s="241"/>
    </row>
    <row r="40" spans="1:27" ht="6" customHeight="1">
      <c r="B40" s="42"/>
      <c r="C40" s="42"/>
      <c r="D40" s="32"/>
      <c r="E40" s="42"/>
      <c r="F40" s="42"/>
      <c r="G40" s="32"/>
      <c r="H40" s="43"/>
      <c r="I40" s="43"/>
      <c r="J40" s="43"/>
      <c r="K40" s="43"/>
      <c r="L40" s="43"/>
      <c r="M40" s="43"/>
      <c r="N40" s="43"/>
      <c r="O40" s="43"/>
      <c r="P40" s="43"/>
      <c r="Q40" s="43"/>
      <c r="R40" s="44"/>
      <c r="S40" s="44"/>
      <c r="T40" s="44"/>
      <c r="U40" s="44"/>
      <c r="V40" s="44"/>
      <c r="W40" s="44"/>
      <c r="X40" s="44"/>
      <c r="Y40" s="44"/>
      <c r="Z40" s="44"/>
      <c r="AA40" s="44"/>
    </row>
    <row r="41" spans="1:27" ht="18.75" customHeight="1">
      <c r="B41" s="237"/>
      <c r="C41" s="238"/>
      <c r="D41" s="32" t="s">
        <v>36</v>
      </c>
      <c r="E41" s="237"/>
      <c r="F41" s="238"/>
      <c r="G41" s="32" t="s">
        <v>37</v>
      </c>
      <c r="H41" s="239"/>
      <c r="I41" s="240"/>
      <c r="J41" s="240"/>
      <c r="K41" s="240"/>
      <c r="L41" s="240"/>
      <c r="M41" s="240"/>
      <c r="N41" s="240"/>
      <c r="O41" s="240"/>
      <c r="P41" s="240"/>
      <c r="Q41" s="240"/>
      <c r="R41" s="240"/>
      <c r="S41" s="240"/>
      <c r="T41" s="240"/>
      <c r="U41" s="240"/>
      <c r="V41" s="240"/>
      <c r="W41" s="240"/>
      <c r="X41" s="240"/>
      <c r="Y41" s="240"/>
      <c r="Z41" s="240"/>
      <c r="AA41" s="241"/>
    </row>
    <row r="42" spans="1:27" ht="6" customHeight="1">
      <c r="B42" s="42"/>
      <c r="C42" s="42"/>
      <c r="D42" s="32"/>
      <c r="E42" s="42"/>
      <c r="F42" s="42"/>
      <c r="G42" s="32"/>
      <c r="H42" s="43"/>
      <c r="I42" s="43"/>
      <c r="J42" s="43"/>
      <c r="K42" s="43"/>
      <c r="L42" s="43"/>
      <c r="M42" s="43"/>
      <c r="N42" s="43"/>
      <c r="O42" s="43"/>
      <c r="P42" s="43"/>
      <c r="Q42" s="43"/>
      <c r="R42" s="44"/>
      <c r="S42" s="44"/>
      <c r="T42" s="44"/>
      <c r="U42" s="44"/>
      <c r="V42" s="44"/>
      <c r="W42" s="44"/>
      <c r="X42" s="44"/>
      <c r="Y42" s="44"/>
      <c r="Z42" s="44"/>
      <c r="AA42" s="44"/>
    </row>
    <row r="43" spans="1:27" ht="12" customHeight="1">
      <c r="A43" s="1"/>
      <c r="B43" s="1"/>
      <c r="C43" s="1"/>
      <c r="D43" s="1"/>
      <c r="E43" s="1"/>
      <c r="F43" s="1"/>
      <c r="G43" s="1"/>
      <c r="H43" s="1"/>
      <c r="I43" s="1"/>
      <c r="J43" s="1"/>
      <c r="K43" s="1"/>
      <c r="L43" s="1"/>
      <c r="M43" s="1"/>
      <c r="N43" s="1"/>
      <c r="O43" s="1"/>
      <c r="P43" s="1"/>
      <c r="Q43" s="1"/>
      <c r="R43" s="1"/>
    </row>
    <row r="44" spans="1:27" ht="12" customHeight="1">
      <c r="A44" s="1"/>
      <c r="B44" s="1"/>
      <c r="C44" s="1"/>
      <c r="D44" s="1"/>
      <c r="E44" s="1"/>
      <c r="F44" s="1"/>
      <c r="G44" s="1"/>
      <c r="H44" s="1"/>
      <c r="I44" s="1"/>
      <c r="J44" s="1"/>
      <c r="K44" s="1"/>
      <c r="L44" s="1"/>
      <c r="M44" s="1"/>
      <c r="N44" s="1"/>
      <c r="O44" s="1"/>
      <c r="P44" s="1"/>
      <c r="Q44" s="1"/>
      <c r="R44" s="1"/>
    </row>
    <row r="45" spans="1:27" ht="12" customHeight="1">
      <c r="A45" s="1"/>
      <c r="B45" s="1"/>
      <c r="C45" s="1"/>
      <c r="D45" s="1"/>
      <c r="E45" s="1"/>
      <c r="F45" s="1"/>
      <c r="G45" s="1"/>
      <c r="H45" s="1"/>
      <c r="I45" s="1"/>
      <c r="J45" s="1"/>
      <c r="K45" s="1"/>
      <c r="L45" s="1"/>
      <c r="M45" s="1"/>
      <c r="N45" s="1"/>
      <c r="O45" s="1"/>
      <c r="P45" s="1"/>
      <c r="Q45" s="1"/>
      <c r="R45" s="1"/>
    </row>
    <row r="46" spans="1:27" ht="12" customHeight="1">
      <c r="A46" s="1"/>
      <c r="B46" s="1"/>
      <c r="C46" s="1"/>
      <c r="D46" s="1"/>
      <c r="E46" s="1"/>
      <c r="F46" s="1"/>
      <c r="G46" s="1"/>
      <c r="H46" s="1"/>
      <c r="I46" s="1"/>
      <c r="J46" s="1"/>
      <c r="K46" s="1"/>
      <c r="L46" s="1"/>
      <c r="M46" s="1"/>
      <c r="N46" s="1"/>
      <c r="O46" s="1"/>
      <c r="P46" s="1"/>
      <c r="Q46" s="1"/>
      <c r="R46" s="1"/>
    </row>
    <row r="47" spans="1:27" ht="12" customHeight="1">
      <c r="A47" s="1"/>
      <c r="B47" s="1"/>
      <c r="C47" s="1"/>
      <c r="D47" s="1"/>
      <c r="E47" s="1"/>
      <c r="F47" s="1"/>
      <c r="G47" s="1"/>
      <c r="H47" s="1"/>
      <c r="I47" s="1"/>
      <c r="J47" s="1"/>
      <c r="K47" s="1"/>
      <c r="L47" s="1"/>
      <c r="M47" s="1"/>
      <c r="N47" s="1"/>
      <c r="O47" s="1"/>
      <c r="P47" s="1"/>
      <c r="Q47" s="1"/>
      <c r="R47" s="1"/>
    </row>
    <row r="48" spans="1:27" ht="12" customHeight="1">
      <c r="A48" s="1"/>
      <c r="B48" s="1"/>
      <c r="C48" s="1"/>
      <c r="D48" s="1"/>
      <c r="E48" s="1"/>
      <c r="F48" s="1"/>
      <c r="G48" s="1"/>
      <c r="H48" s="1"/>
      <c r="I48" s="1"/>
      <c r="J48" s="1"/>
      <c r="K48" s="1"/>
      <c r="L48" s="1"/>
      <c r="M48" s="1"/>
      <c r="N48" s="1"/>
      <c r="O48" s="1"/>
      <c r="P48" s="1"/>
      <c r="Q48" s="1"/>
      <c r="R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sheetData>
  <sheetProtection algorithmName="SHA-512" hashValue="TQsQX87oGzIJJtwJesu6olCkdicuMjhXCcw/a9ie7w8SX1ZpimKrZYjiJJLwpr0CpPoT0p5hi5ekqZ0hztRFaQ==" saltValue="3Mod2oi2BrTcDFI8k9h4tA==" spinCount="100000" sheet="1" objects="1" scenarios="1"/>
  <protectedRanges>
    <protectedRange sqref="U7:V7 X7 Z7 F9:P9 B13:C13 E13:F13 H13:AA13 B15:C15 E15:F15 H15:AA15 B17:C17 E17:F17 H17:AA17 H19:AA19 H21:AA21 H23:AA23 H25:AA25 H27:AA27 H29:AA29 H31:AA31 H33:AA33" name="範囲1"/>
  </protectedRanges>
  <mergeCells count="48">
    <mergeCell ref="B39:C39"/>
    <mergeCell ref="E39:F39"/>
    <mergeCell ref="H39:AA39"/>
    <mergeCell ref="B41:C41"/>
    <mergeCell ref="E41:F41"/>
    <mergeCell ref="H41:AA41"/>
    <mergeCell ref="B35:C35"/>
    <mergeCell ref="E35:F35"/>
    <mergeCell ref="H35:AA35"/>
    <mergeCell ref="B37:C37"/>
    <mergeCell ref="E37:F37"/>
    <mergeCell ref="H37:AA37"/>
    <mergeCell ref="B31:C31"/>
    <mergeCell ref="E31:F31"/>
    <mergeCell ref="H31:AA31"/>
    <mergeCell ref="B33:C33"/>
    <mergeCell ref="E33:F33"/>
    <mergeCell ref="H33:AA33"/>
    <mergeCell ref="B27:C27"/>
    <mergeCell ref="E27:F27"/>
    <mergeCell ref="H27:AA27"/>
    <mergeCell ref="B29:C29"/>
    <mergeCell ref="E29:F29"/>
    <mergeCell ref="H29:AA29"/>
    <mergeCell ref="B23:C23"/>
    <mergeCell ref="E23:F23"/>
    <mergeCell ref="H23:AA23"/>
    <mergeCell ref="B25:C25"/>
    <mergeCell ref="E25:F25"/>
    <mergeCell ref="H25:AA25"/>
    <mergeCell ref="B19:C19"/>
    <mergeCell ref="E19:F19"/>
    <mergeCell ref="H19:AA19"/>
    <mergeCell ref="B21:C21"/>
    <mergeCell ref="E21:F21"/>
    <mergeCell ref="H21:AA21"/>
    <mergeCell ref="B15:C15"/>
    <mergeCell ref="E15:F15"/>
    <mergeCell ref="H15:AA15"/>
    <mergeCell ref="B17:C17"/>
    <mergeCell ref="E17:F17"/>
    <mergeCell ref="H17:AA17"/>
    <mergeCell ref="B13:C13"/>
    <mergeCell ref="E13:F13"/>
    <mergeCell ref="H13:AA13"/>
    <mergeCell ref="C4:Y5"/>
    <mergeCell ref="U7:V7"/>
    <mergeCell ref="F9:P9"/>
  </mergeCells>
  <phoneticPr fontId="3"/>
  <dataValidations count="1">
    <dataValidation imeMode="off" allowBlank="1" showInputMessage="1" showErrorMessage="1" sqref="B13:C42 E13:F42" xr:uid="{00000000-0002-0000-0100-000000000000}"/>
  </dataValidations>
  <printOptions horizontalCentered="1"/>
  <pageMargins left="0.78740157480314965" right="0.55118110236220474" top="0.86614173228346458"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53"/>
  <sheetViews>
    <sheetView showGridLines="0" zoomScaleNormal="100" zoomScalePageLayoutView="85" workbookViewId="0">
      <selection activeCell="D4" sqref="D4:Z5"/>
    </sheetView>
  </sheetViews>
  <sheetFormatPr defaultColWidth="9" defaultRowHeight="13.5"/>
  <cols>
    <col min="1" max="19" width="3" style="25" customWidth="1"/>
    <col min="20" max="23" width="3" style="1" customWidth="1"/>
    <col min="24" max="24" width="3.375" style="1" customWidth="1"/>
    <col min="25" max="25" width="3" style="1" customWidth="1"/>
    <col min="26" max="27" width="3.375" style="1" customWidth="1"/>
    <col min="28" max="28" width="5.75" style="1" customWidth="1"/>
    <col min="29" max="16384" width="9" style="1"/>
  </cols>
  <sheetData>
    <row r="1" spans="1:28" s="3" customFormat="1" ht="12" customHeight="1">
      <c r="A1" s="20" t="s">
        <v>10</v>
      </c>
      <c r="B1" s="20"/>
      <c r="C1" s="20"/>
      <c r="D1" s="20"/>
      <c r="E1" s="20"/>
      <c r="F1" s="21"/>
      <c r="G1" s="20"/>
      <c r="H1" s="20"/>
      <c r="I1" s="20"/>
      <c r="J1" s="20"/>
      <c r="K1" s="20"/>
      <c r="L1" s="20"/>
      <c r="M1" s="20"/>
      <c r="N1" s="20"/>
      <c r="O1" s="20"/>
      <c r="P1" s="20"/>
      <c r="Q1" s="20"/>
      <c r="R1" s="276" t="s">
        <v>11</v>
      </c>
      <c r="S1" s="276"/>
      <c r="T1" s="276"/>
      <c r="U1" s="276"/>
      <c r="V1" s="276"/>
      <c r="W1" s="276"/>
      <c r="X1" s="276"/>
      <c r="Y1" s="276"/>
      <c r="Z1" s="276"/>
      <c r="AA1" s="276"/>
      <c r="AB1" s="276"/>
    </row>
    <row r="2" spans="1:28" ht="12" customHeight="1">
      <c r="A2" s="24"/>
      <c r="B2" s="24"/>
      <c r="C2" s="24"/>
      <c r="D2" s="24"/>
      <c r="E2" s="24"/>
      <c r="F2" s="24"/>
      <c r="G2" s="24"/>
      <c r="H2" s="24"/>
      <c r="I2" s="24"/>
      <c r="J2" s="24"/>
      <c r="K2" s="24"/>
      <c r="L2" s="24"/>
      <c r="M2" s="24"/>
      <c r="N2" s="24"/>
      <c r="O2" s="24"/>
      <c r="P2" s="24"/>
      <c r="Q2" s="24"/>
      <c r="R2" s="34"/>
      <c r="S2" s="34"/>
      <c r="T2" s="34"/>
      <c r="U2" s="34"/>
      <c r="V2" s="34"/>
      <c r="W2" s="34"/>
      <c r="X2" s="34"/>
      <c r="Y2" s="34"/>
      <c r="Z2" s="34"/>
      <c r="AA2" s="34"/>
      <c r="AB2" s="22" t="s">
        <v>200</v>
      </c>
    </row>
    <row r="3" spans="1:28" ht="9.6" customHeight="1">
      <c r="S3" s="30"/>
    </row>
    <row r="4" spans="1:28" ht="11.45" customHeight="1">
      <c r="C4" s="1"/>
      <c r="D4" s="242" t="s">
        <v>218</v>
      </c>
      <c r="E4" s="243"/>
      <c r="F4" s="243"/>
      <c r="G4" s="243"/>
      <c r="H4" s="243"/>
      <c r="I4" s="243"/>
      <c r="J4" s="243"/>
      <c r="K4" s="243"/>
      <c r="L4" s="243"/>
      <c r="M4" s="243"/>
      <c r="N4" s="243"/>
      <c r="O4" s="243"/>
      <c r="P4" s="243"/>
      <c r="Q4" s="243"/>
      <c r="R4" s="243"/>
      <c r="S4" s="243"/>
      <c r="T4" s="243"/>
      <c r="U4" s="243"/>
      <c r="V4" s="243"/>
      <c r="W4" s="243"/>
      <c r="X4" s="243"/>
      <c r="Y4" s="243"/>
      <c r="Z4" s="244"/>
    </row>
    <row r="5" spans="1:28" ht="11.45" customHeight="1">
      <c r="C5" s="31"/>
      <c r="D5" s="245"/>
      <c r="E5" s="246"/>
      <c r="F5" s="246"/>
      <c r="G5" s="246"/>
      <c r="H5" s="246"/>
      <c r="I5" s="246"/>
      <c r="J5" s="246"/>
      <c r="K5" s="246"/>
      <c r="L5" s="246"/>
      <c r="M5" s="246"/>
      <c r="N5" s="246"/>
      <c r="O5" s="246"/>
      <c r="P5" s="246"/>
      <c r="Q5" s="246"/>
      <c r="R5" s="246"/>
      <c r="S5" s="246"/>
      <c r="T5" s="246"/>
      <c r="U5" s="246"/>
      <c r="V5" s="246"/>
      <c r="W5" s="246"/>
      <c r="X5" s="246"/>
      <c r="Y5" s="246"/>
      <c r="Z5" s="247"/>
    </row>
    <row r="6" spans="1:28" ht="10.9" customHeight="1">
      <c r="F6" s="26"/>
      <c r="S6" s="1"/>
    </row>
    <row r="7" spans="1:28" s="10" customFormat="1" ht="24" customHeight="1">
      <c r="B7" s="19" t="s">
        <v>35</v>
      </c>
      <c r="D7" s="60"/>
      <c r="E7" s="60"/>
      <c r="F7" s="249">
        <f>'１'!F12</f>
        <v>0</v>
      </c>
      <c r="G7" s="250"/>
      <c r="H7" s="250"/>
      <c r="I7" s="250"/>
      <c r="J7" s="250"/>
      <c r="K7" s="250"/>
      <c r="L7" s="250"/>
      <c r="M7" s="250"/>
      <c r="N7" s="250"/>
      <c r="O7" s="250"/>
      <c r="P7" s="251"/>
      <c r="Q7" s="11"/>
      <c r="R7" s="19"/>
      <c r="S7" s="16"/>
      <c r="T7" s="16"/>
      <c r="U7" s="16"/>
      <c r="V7" s="16"/>
      <c r="W7" s="16"/>
      <c r="X7" s="16"/>
      <c r="Y7" s="16"/>
      <c r="Z7" s="16"/>
      <c r="AA7" s="16"/>
    </row>
    <row r="8" spans="1:28" ht="10.9" customHeight="1">
      <c r="F8" s="26"/>
      <c r="S8" s="1"/>
    </row>
    <row r="9" spans="1:28">
      <c r="A9" s="66" t="s">
        <v>235</v>
      </c>
      <c r="B9" s="2"/>
      <c r="C9" s="2"/>
      <c r="D9" s="72" t="s">
        <v>261</v>
      </c>
      <c r="E9" s="2"/>
      <c r="F9" s="2"/>
      <c r="G9" s="2"/>
      <c r="H9" s="2"/>
      <c r="I9" s="2"/>
      <c r="J9" s="2"/>
      <c r="K9" s="2"/>
      <c r="L9" s="2"/>
      <c r="M9" s="2"/>
      <c r="N9" s="2"/>
      <c r="O9" s="2"/>
      <c r="P9" s="2"/>
      <c r="Q9" s="2"/>
      <c r="R9" s="2"/>
      <c r="S9" s="2"/>
    </row>
    <row r="10" spans="1:28">
      <c r="A10" s="66"/>
      <c r="C10" s="2"/>
      <c r="D10" s="72" t="s">
        <v>262</v>
      </c>
      <c r="E10" s="2"/>
      <c r="F10" s="2"/>
      <c r="G10" s="2"/>
      <c r="H10" s="2"/>
      <c r="I10" s="2"/>
      <c r="J10" s="2"/>
      <c r="K10" s="2"/>
      <c r="L10" s="2"/>
      <c r="M10" s="2"/>
      <c r="N10" s="2"/>
      <c r="O10" s="2"/>
      <c r="P10" s="2"/>
      <c r="Q10" s="2"/>
      <c r="R10" s="2"/>
      <c r="S10" s="2"/>
    </row>
    <row r="11" spans="1:28" ht="24" customHeight="1">
      <c r="A11" s="35"/>
      <c r="B11" s="254" t="s">
        <v>50</v>
      </c>
      <c r="C11" s="254"/>
      <c r="D11" s="254"/>
      <c r="E11" s="254"/>
      <c r="F11" s="254"/>
      <c r="G11" s="266" t="s">
        <v>17</v>
      </c>
      <c r="H11" s="267"/>
      <c r="I11" s="267"/>
      <c r="J11" s="267"/>
      <c r="K11" s="267"/>
      <c r="L11" s="267"/>
      <c r="M11" s="267"/>
      <c r="N11" s="267"/>
      <c r="O11" s="267"/>
      <c r="P11" s="267"/>
      <c r="Q11" s="267"/>
      <c r="R11" s="267"/>
      <c r="S11" s="248"/>
      <c r="T11" s="268" t="s">
        <v>20</v>
      </c>
      <c r="U11" s="269"/>
      <c r="V11" s="269"/>
      <c r="W11" s="269"/>
      <c r="X11" s="270"/>
      <c r="Y11" s="277" t="s">
        <v>312</v>
      </c>
      <c r="Z11" s="278"/>
      <c r="AA11" s="160" t="s">
        <v>313</v>
      </c>
      <c r="AB11" s="161" t="s">
        <v>314</v>
      </c>
    </row>
    <row r="12" spans="1:28" ht="26.25" customHeight="1">
      <c r="A12" s="33">
        <v>1</v>
      </c>
      <c r="B12" s="253"/>
      <c r="C12" s="253"/>
      <c r="D12" s="253"/>
      <c r="E12" s="253"/>
      <c r="F12" s="253"/>
      <c r="G12" s="262"/>
      <c r="H12" s="263"/>
      <c r="I12" s="263"/>
      <c r="J12" s="263"/>
      <c r="K12" s="263"/>
      <c r="L12" s="263"/>
      <c r="M12" s="263"/>
      <c r="N12" s="263"/>
      <c r="O12" s="263"/>
      <c r="P12" s="263"/>
      <c r="Q12" s="263"/>
      <c r="R12" s="263"/>
      <c r="S12" s="264"/>
      <c r="T12" s="265"/>
      <c r="U12" s="263"/>
      <c r="V12" s="263"/>
      <c r="W12" s="263"/>
      <c r="X12" s="264"/>
      <c r="Y12" s="279"/>
      <c r="Z12" s="280"/>
      <c r="AA12" s="163"/>
      <c r="AB12" s="162"/>
    </row>
    <row r="13" spans="1:28" ht="26.25" customHeight="1">
      <c r="A13" s="33">
        <v>2</v>
      </c>
      <c r="B13" s="253"/>
      <c r="C13" s="253"/>
      <c r="D13" s="253"/>
      <c r="E13" s="253"/>
      <c r="F13" s="253"/>
      <c r="G13" s="262"/>
      <c r="H13" s="263"/>
      <c r="I13" s="263"/>
      <c r="J13" s="263"/>
      <c r="K13" s="263"/>
      <c r="L13" s="263"/>
      <c r="M13" s="263"/>
      <c r="N13" s="263"/>
      <c r="O13" s="263"/>
      <c r="P13" s="263"/>
      <c r="Q13" s="263"/>
      <c r="R13" s="263"/>
      <c r="S13" s="264"/>
      <c r="T13" s="265"/>
      <c r="U13" s="263"/>
      <c r="V13" s="263"/>
      <c r="W13" s="263"/>
      <c r="X13" s="264"/>
      <c r="Y13" s="281"/>
      <c r="Z13" s="282"/>
      <c r="AA13" s="158"/>
      <c r="AB13" s="159"/>
    </row>
    <row r="14" spans="1:28" ht="26.25" customHeight="1">
      <c r="A14" s="33">
        <v>3</v>
      </c>
      <c r="B14" s="253"/>
      <c r="C14" s="253"/>
      <c r="D14" s="253"/>
      <c r="E14" s="253"/>
      <c r="F14" s="253"/>
      <c r="G14" s="262"/>
      <c r="H14" s="263"/>
      <c r="I14" s="263"/>
      <c r="J14" s="263"/>
      <c r="K14" s="263"/>
      <c r="L14" s="263"/>
      <c r="M14" s="263"/>
      <c r="N14" s="263"/>
      <c r="O14" s="263"/>
      <c r="P14" s="263"/>
      <c r="Q14" s="263"/>
      <c r="R14" s="263"/>
      <c r="S14" s="264"/>
      <c r="T14" s="265"/>
      <c r="U14" s="263"/>
      <c r="V14" s="263"/>
      <c r="W14" s="263"/>
      <c r="X14" s="264"/>
      <c r="Y14" s="281"/>
      <c r="Z14" s="282"/>
      <c r="AA14" s="158"/>
      <c r="AB14" s="159"/>
    </row>
    <row r="15" spans="1:28" ht="11.25" customHeight="1">
      <c r="S15" s="1"/>
    </row>
    <row r="16" spans="1:28" s="23" customFormat="1" ht="12">
      <c r="A16" s="66" t="s">
        <v>241</v>
      </c>
      <c r="B16" s="66"/>
      <c r="C16" s="66"/>
      <c r="D16" s="71" t="s">
        <v>79</v>
      </c>
      <c r="F16" s="66"/>
      <c r="H16" s="66"/>
      <c r="I16" s="66"/>
      <c r="J16" s="66"/>
      <c r="K16" s="66"/>
      <c r="L16" s="66"/>
      <c r="M16" s="66"/>
      <c r="N16" s="66"/>
      <c r="O16" s="66"/>
      <c r="P16" s="66"/>
      <c r="Q16" s="66"/>
      <c r="R16" s="66"/>
    </row>
    <row r="17" spans="1:28" s="23" customFormat="1" ht="12">
      <c r="A17" s="66"/>
      <c r="B17" s="66"/>
      <c r="C17" s="66"/>
      <c r="D17" s="71" t="s">
        <v>243</v>
      </c>
      <c r="F17" s="66"/>
      <c r="H17" s="66"/>
      <c r="I17" s="66"/>
      <c r="J17" s="66"/>
      <c r="K17" s="66"/>
      <c r="L17" s="66"/>
      <c r="M17" s="66"/>
      <c r="O17" s="66"/>
      <c r="P17" s="66"/>
      <c r="Q17" s="66"/>
      <c r="R17" s="66"/>
    </row>
    <row r="18" spans="1:28" s="23" customFormat="1" ht="12">
      <c r="A18" s="66"/>
      <c r="B18" s="66"/>
      <c r="C18" s="66"/>
      <c r="D18" s="71" t="s">
        <v>263</v>
      </c>
      <c r="F18" s="66"/>
      <c r="H18" s="66"/>
      <c r="I18" s="66"/>
      <c r="J18" s="66"/>
      <c r="K18" s="66"/>
      <c r="L18" s="66"/>
      <c r="M18" s="66"/>
      <c r="O18" s="66"/>
      <c r="P18" s="66"/>
      <c r="Q18" s="66"/>
      <c r="R18" s="66"/>
    </row>
    <row r="19" spans="1:28" ht="18.75" customHeight="1">
      <c r="A19" s="35"/>
      <c r="B19" s="266" t="s">
        <v>18</v>
      </c>
      <c r="C19" s="267"/>
      <c r="D19" s="267"/>
      <c r="E19" s="267"/>
      <c r="F19" s="267"/>
      <c r="G19" s="267"/>
      <c r="H19" s="267"/>
      <c r="I19" s="267"/>
      <c r="J19" s="267"/>
      <c r="K19" s="267"/>
      <c r="L19" s="267"/>
      <c r="M19" s="267"/>
      <c r="N19" s="267"/>
      <c r="O19" s="267"/>
      <c r="P19" s="267"/>
      <c r="Q19" s="267"/>
      <c r="R19" s="267"/>
      <c r="S19" s="267"/>
      <c r="T19" s="267"/>
      <c r="U19" s="267"/>
      <c r="V19" s="267"/>
      <c r="W19" s="268" t="s">
        <v>51</v>
      </c>
      <c r="X19" s="269"/>
      <c r="Y19" s="269"/>
      <c r="Z19" s="269"/>
      <c r="AA19" s="269"/>
      <c r="AB19" s="270"/>
    </row>
    <row r="20" spans="1:28" ht="22.5" customHeight="1">
      <c r="A20" s="33">
        <v>1</v>
      </c>
      <c r="B20" s="271"/>
      <c r="C20" s="272"/>
      <c r="D20" s="272"/>
      <c r="E20" s="272"/>
      <c r="F20" s="272"/>
      <c r="G20" s="272"/>
      <c r="H20" s="272"/>
      <c r="I20" s="272"/>
      <c r="J20" s="272"/>
      <c r="K20" s="272"/>
      <c r="L20" s="272"/>
      <c r="M20" s="272"/>
      <c r="N20" s="272"/>
      <c r="O20" s="272"/>
      <c r="P20" s="272"/>
      <c r="Q20" s="272"/>
      <c r="R20" s="272"/>
      <c r="S20" s="272"/>
      <c r="T20" s="272"/>
      <c r="U20" s="272"/>
      <c r="V20" s="272"/>
      <c r="W20" s="273"/>
      <c r="X20" s="274"/>
      <c r="Y20" s="274"/>
      <c r="Z20" s="274"/>
      <c r="AA20" s="274"/>
      <c r="AB20" s="275"/>
    </row>
    <row r="21" spans="1:28" ht="22.5" customHeight="1">
      <c r="A21" s="33">
        <v>2</v>
      </c>
      <c r="B21" s="271"/>
      <c r="C21" s="272"/>
      <c r="D21" s="272"/>
      <c r="E21" s="272"/>
      <c r="F21" s="272"/>
      <c r="G21" s="272"/>
      <c r="H21" s="272"/>
      <c r="I21" s="272"/>
      <c r="J21" s="272"/>
      <c r="K21" s="272"/>
      <c r="L21" s="272"/>
      <c r="M21" s="272"/>
      <c r="N21" s="272"/>
      <c r="O21" s="272"/>
      <c r="P21" s="272"/>
      <c r="Q21" s="272"/>
      <c r="R21" s="272"/>
      <c r="S21" s="272"/>
      <c r="T21" s="272"/>
      <c r="U21" s="272"/>
      <c r="V21" s="272"/>
      <c r="W21" s="273"/>
      <c r="X21" s="274"/>
      <c r="Y21" s="274"/>
      <c r="Z21" s="274"/>
      <c r="AA21" s="274"/>
      <c r="AB21" s="275"/>
    </row>
    <row r="22" spans="1:28" ht="22.5" customHeight="1">
      <c r="A22" s="33">
        <v>3</v>
      </c>
      <c r="B22" s="271"/>
      <c r="C22" s="272"/>
      <c r="D22" s="272"/>
      <c r="E22" s="272"/>
      <c r="F22" s="272"/>
      <c r="G22" s="272"/>
      <c r="H22" s="272"/>
      <c r="I22" s="272"/>
      <c r="J22" s="272"/>
      <c r="K22" s="272"/>
      <c r="L22" s="272"/>
      <c r="M22" s="272"/>
      <c r="N22" s="272"/>
      <c r="O22" s="272"/>
      <c r="P22" s="272"/>
      <c r="Q22" s="272"/>
      <c r="R22" s="272"/>
      <c r="S22" s="272"/>
      <c r="T22" s="272"/>
      <c r="U22" s="272"/>
      <c r="V22" s="272"/>
      <c r="W22" s="273"/>
      <c r="X22" s="274"/>
      <c r="Y22" s="274"/>
      <c r="Z22" s="274"/>
      <c r="AA22" s="274"/>
      <c r="AB22" s="275"/>
    </row>
    <row r="23" spans="1:28" ht="22.5" customHeight="1">
      <c r="A23" s="33">
        <v>4</v>
      </c>
      <c r="B23" s="271"/>
      <c r="C23" s="272"/>
      <c r="D23" s="272"/>
      <c r="E23" s="272"/>
      <c r="F23" s="272"/>
      <c r="G23" s="272"/>
      <c r="H23" s="272"/>
      <c r="I23" s="272"/>
      <c r="J23" s="272"/>
      <c r="K23" s="272"/>
      <c r="L23" s="272"/>
      <c r="M23" s="272"/>
      <c r="N23" s="272"/>
      <c r="O23" s="272"/>
      <c r="P23" s="272"/>
      <c r="Q23" s="272"/>
      <c r="R23" s="272"/>
      <c r="S23" s="272"/>
      <c r="T23" s="272"/>
      <c r="U23" s="272"/>
      <c r="V23" s="272"/>
      <c r="W23" s="273"/>
      <c r="X23" s="274"/>
      <c r="Y23" s="274"/>
      <c r="Z23" s="274"/>
      <c r="AA23" s="274"/>
      <c r="AB23" s="275"/>
    </row>
    <row r="24" spans="1:28" ht="22.5" customHeight="1">
      <c r="A24" s="33">
        <v>5</v>
      </c>
      <c r="B24" s="271"/>
      <c r="C24" s="272"/>
      <c r="D24" s="272"/>
      <c r="E24" s="272"/>
      <c r="F24" s="272"/>
      <c r="G24" s="272"/>
      <c r="H24" s="272"/>
      <c r="I24" s="272"/>
      <c r="J24" s="272"/>
      <c r="K24" s="272"/>
      <c r="L24" s="272"/>
      <c r="M24" s="272"/>
      <c r="N24" s="272"/>
      <c r="O24" s="272"/>
      <c r="P24" s="272"/>
      <c r="Q24" s="272"/>
      <c r="R24" s="272"/>
      <c r="S24" s="272"/>
      <c r="T24" s="272"/>
      <c r="U24" s="272"/>
      <c r="V24" s="272"/>
      <c r="W24" s="273"/>
      <c r="X24" s="274"/>
      <c r="Y24" s="274"/>
      <c r="Z24" s="274"/>
      <c r="AA24" s="274"/>
      <c r="AB24" s="275"/>
    </row>
    <row r="25" spans="1:28" ht="22.5" customHeight="1">
      <c r="A25" s="33">
        <v>6</v>
      </c>
      <c r="B25" s="271"/>
      <c r="C25" s="272"/>
      <c r="D25" s="272"/>
      <c r="E25" s="272"/>
      <c r="F25" s="272"/>
      <c r="G25" s="272"/>
      <c r="H25" s="272"/>
      <c r="I25" s="272"/>
      <c r="J25" s="272"/>
      <c r="K25" s="272"/>
      <c r="L25" s="272"/>
      <c r="M25" s="272"/>
      <c r="N25" s="272"/>
      <c r="O25" s="272"/>
      <c r="P25" s="272"/>
      <c r="Q25" s="272"/>
      <c r="R25" s="272"/>
      <c r="S25" s="272"/>
      <c r="T25" s="272"/>
      <c r="U25" s="272"/>
      <c r="V25" s="272"/>
      <c r="W25" s="273"/>
      <c r="X25" s="274"/>
      <c r="Y25" s="274"/>
      <c r="Z25" s="274"/>
      <c r="AA25" s="274"/>
      <c r="AB25" s="275"/>
    </row>
    <row r="26" spans="1:28" ht="22.5" customHeight="1">
      <c r="A26" s="33">
        <v>7</v>
      </c>
      <c r="B26" s="286" t="s">
        <v>240</v>
      </c>
      <c r="C26" s="287"/>
      <c r="D26" s="287"/>
      <c r="E26" s="287"/>
      <c r="F26" s="287"/>
      <c r="G26" s="287"/>
      <c r="H26" s="287"/>
      <c r="I26" s="287"/>
      <c r="J26" s="287"/>
      <c r="K26" s="287"/>
      <c r="L26" s="287"/>
      <c r="M26" s="287"/>
      <c r="N26" s="287"/>
      <c r="O26" s="287"/>
      <c r="P26" s="287"/>
      <c r="Q26" s="287"/>
      <c r="R26" s="287"/>
      <c r="S26" s="287"/>
      <c r="T26" s="287"/>
      <c r="U26" s="287"/>
      <c r="V26" s="287"/>
      <c r="W26" s="273"/>
      <c r="X26" s="274"/>
      <c r="Y26" s="274"/>
      <c r="Z26" s="274"/>
      <c r="AA26" s="274"/>
      <c r="AB26" s="275"/>
    </row>
    <row r="27" spans="1:28" ht="11.25" customHeight="1">
      <c r="C27" s="36"/>
      <c r="D27" s="37"/>
      <c r="E27" s="37"/>
      <c r="F27" s="37"/>
      <c r="G27" s="37"/>
      <c r="H27" s="37"/>
      <c r="I27" s="37"/>
      <c r="J27" s="37"/>
      <c r="K27" s="37"/>
      <c r="L27" s="37"/>
      <c r="M27" s="37"/>
      <c r="N27" s="37"/>
      <c r="O27" s="37"/>
      <c r="P27" s="37"/>
      <c r="Q27" s="37"/>
      <c r="R27" s="37"/>
      <c r="S27" s="37"/>
      <c r="T27" s="36"/>
      <c r="U27" s="36"/>
      <c r="V27" s="36"/>
      <c r="W27" s="36"/>
      <c r="X27" s="36"/>
      <c r="Y27" s="36"/>
      <c r="Z27" s="36"/>
      <c r="AA27" s="36"/>
      <c r="AB27" s="36"/>
    </row>
    <row r="28" spans="1:28" s="23" customFormat="1" ht="12">
      <c r="A28" s="25" t="s">
        <v>244</v>
      </c>
      <c r="B28" s="25"/>
      <c r="C28" s="25"/>
      <c r="D28" s="25"/>
      <c r="E28" s="25"/>
      <c r="F28" s="25"/>
      <c r="G28" s="25"/>
      <c r="H28" s="25"/>
      <c r="I28" s="25"/>
      <c r="J28" s="25"/>
      <c r="K28" s="25"/>
      <c r="L28" s="25"/>
      <c r="M28" s="25"/>
      <c r="N28" s="25"/>
      <c r="O28" s="25"/>
      <c r="P28" s="25"/>
      <c r="Q28" s="25"/>
      <c r="R28" s="25"/>
    </row>
    <row r="29" spans="1:28" s="23" customFormat="1" ht="12.75" customHeight="1">
      <c r="A29" s="25"/>
      <c r="B29" s="71" t="s">
        <v>245</v>
      </c>
      <c r="C29" s="25"/>
      <c r="D29" s="25"/>
      <c r="E29" s="25"/>
      <c r="F29" s="25"/>
      <c r="G29" s="25"/>
      <c r="H29" s="25"/>
      <c r="I29" s="25"/>
      <c r="J29" s="25"/>
      <c r="K29" s="25"/>
      <c r="L29" s="25"/>
      <c r="M29" s="25"/>
      <c r="N29" s="25"/>
      <c r="O29" s="25"/>
      <c r="P29" s="25"/>
      <c r="Q29" s="25"/>
      <c r="R29" s="25"/>
    </row>
    <row r="30" spans="1:28" ht="19.899999999999999" customHeight="1">
      <c r="A30" s="35"/>
      <c r="B30" s="253" t="s">
        <v>57</v>
      </c>
      <c r="C30" s="253"/>
      <c r="D30" s="253"/>
      <c r="E30" s="253"/>
      <c r="F30" s="253"/>
      <c r="G30" s="253"/>
      <c r="H30" s="253"/>
      <c r="I30" s="253"/>
      <c r="J30" s="253"/>
      <c r="K30" s="253"/>
      <c r="L30" s="253"/>
      <c r="M30" s="253"/>
      <c r="N30" s="253"/>
      <c r="O30" s="253"/>
      <c r="P30" s="253"/>
      <c r="Q30" s="253"/>
      <c r="R30" s="253"/>
      <c r="S30" s="253"/>
      <c r="T30" s="253"/>
      <c r="U30" s="253"/>
      <c r="V30" s="253"/>
      <c r="W30" s="254" t="s">
        <v>51</v>
      </c>
      <c r="X30" s="254"/>
      <c r="Y30" s="254"/>
      <c r="Z30" s="254"/>
      <c r="AA30" s="254"/>
      <c r="AB30" s="254"/>
    </row>
    <row r="31" spans="1:28" ht="22.5" customHeight="1">
      <c r="A31" s="33">
        <v>1</v>
      </c>
      <c r="B31" s="255"/>
      <c r="C31" s="255"/>
      <c r="D31" s="255"/>
      <c r="E31" s="255"/>
      <c r="F31" s="255"/>
      <c r="G31" s="255"/>
      <c r="H31" s="255"/>
      <c r="I31" s="255"/>
      <c r="J31" s="255"/>
      <c r="K31" s="255"/>
      <c r="L31" s="255"/>
      <c r="M31" s="255"/>
      <c r="N31" s="255"/>
      <c r="O31" s="255"/>
      <c r="P31" s="255"/>
      <c r="Q31" s="255"/>
      <c r="R31" s="255"/>
      <c r="S31" s="255"/>
      <c r="T31" s="255"/>
      <c r="U31" s="255"/>
      <c r="V31" s="255"/>
      <c r="W31" s="256"/>
      <c r="X31" s="256"/>
      <c r="Y31" s="256"/>
      <c r="Z31" s="256"/>
      <c r="AA31" s="256"/>
      <c r="AB31" s="256"/>
    </row>
    <row r="32" spans="1:28" ht="22.5" customHeight="1">
      <c r="A32" s="33">
        <v>2</v>
      </c>
      <c r="B32" s="255"/>
      <c r="C32" s="255"/>
      <c r="D32" s="255"/>
      <c r="E32" s="255"/>
      <c r="F32" s="255"/>
      <c r="G32" s="255"/>
      <c r="H32" s="255"/>
      <c r="I32" s="255"/>
      <c r="J32" s="255"/>
      <c r="K32" s="255"/>
      <c r="L32" s="255"/>
      <c r="M32" s="255"/>
      <c r="N32" s="255"/>
      <c r="O32" s="255"/>
      <c r="P32" s="255"/>
      <c r="Q32" s="255"/>
      <c r="R32" s="255"/>
      <c r="S32" s="255"/>
      <c r="T32" s="255"/>
      <c r="U32" s="255"/>
      <c r="V32" s="255"/>
      <c r="W32" s="256"/>
      <c r="X32" s="256"/>
      <c r="Y32" s="256"/>
      <c r="Z32" s="256"/>
      <c r="AA32" s="256"/>
      <c r="AB32" s="256"/>
    </row>
    <row r="33" spans="1:28" ht="22.5" customHeight="1">
      <c r="A33" s="33">
        <v>3</v>
      </c>
      <c r="B33" s="255"/>
      <c r="C33" s="255"/>
      <c r="D33" s="255"/>
      <c r="E33" s="255"/>
      <c r="F33" s="255"/>
      <c r="G33" s="255"/>
      <c r="H33" s="255"/>
      <c r="I33" s="255"/>
      <c r="J33" s="255"/>
      <c r="K33" s="255"/>
      <c r="L33" s="255"/>
      <c r="M33" s="255"/>
      <c r="N33" s="255"/>
      <c r="O33" s="255"/>
      <c r="P33" s="255"/>
      <c r="Q33" s="255"/>
      <c r="R33" s="255"/>
      <c r="S33" s="255"/>
      <c r="T33" s="255"/>
      <c r="U33" s="255"/>
      <c r="V33" s="255"/>
      <c r="W33" s="256"/>
      <c r="X33" s="256"/>
      <c r="Y33" s="256"/>
      <c r="Z33" s="256"/>
      <c r="AA33" s="256"/>
      <c r="AB33" s="256"/>
    </row>
    <row r="34" spans="1:28" ht="6" customHeight="1">
      <c r="F34" s="26"/>
      <c r="S34" s="1"/>
    </row>
    <row r="35" spans="1:28">
      <c r="A35" s="66" t="s">
        <v>242</v>
      </c>
      <c r="B35" s="66"/>
      <c r="C35" s="66"/>
      <c r="D35" s="66"/>
      <c r="E35" s="66"/>
      <c r="F35" s="66"/>
      <c r="G35" s="1"/>
      <c r="H35" s="1"/>
      <c r="I35" s="66"/>
      <c r="J35" s="1"/>
      <c r="K35" s="66"/>
      <c r="L35" s="66"/>
      <c r="M35" s="66"/>
      <c r="N35" s="66"/>
      <c r="O35" s="66"/>
      <c r="P35" s="66"/>
      <c r="Q35" s="66"/>
      <c r="R35" s="1"/>
      <c r="S35" s="1"/>
    </row>
    <row r="36" spans="1:28">
      <c r="A36" s="66"/>
      <c r="B36" s="71" t="s">
        <v>246</v>
      </c>
      <c r="C36" s="66"/>
      <c r="D36" s="66"/>
      <c r="E36" s="66"/>
      <c r="F36" s="66"/>
      <c r="G36" s="1"/>
      <c r="H36" s="1"/>
      <c r="I36" s="66"/>
      <c r="J36" s="1"/>
      <c r="K36" s="66"/>
      <c r="L36" s="66"/>
      <c r="M36" s="66"/>
      <c r="N36" s="66"/>
      <c r="O36" s="66"/>
      <c r="P36" s="66"/>
      <c r="Q36" s="66"/>
      <c r="R36" s="1"/>
      <c r="S36" s="1"/>
    </row>
    <row r="37" spans="1:28" ht="21" customHeight="1">
      <c r="A37" s="35"/>
      <c r="B37" s="253" t="s">
        <v>52</v>
      </c>
      <c r="C37" s="253"/>
      <c r="D37" s="253"/>
      <c r="E37" s="253"/>
      <c r="F37" s="253"/>
      <c r="G37" s="253"/>
      <c r="H37" s="253"/>
      <c r="I37" s="253"/>
      <c r="J37" s="253"/>
      <c r="K37" s="253"/>
      <c r="L37" s="253"/>
      <c r="M37" s="253"/>
      <c r="N37" s="253"/>
      <c r="O37" s="253"/>
      <c r="P37" s="253"/>
      <c r="Q37" s="253"/>
      <c r="R37" s="253"/>
      <c r="S37" s="253"/>
      <c r="T37" s="254" t="s">
        <v>78</v>
      </c>
      <c r="U37" s="254"/>
      <c r="V37" s="254"/>
      <c r="W37" s="254"/>
      <c r="X37" s="254"/>
      <c r="Y37" s="254" t="s">
        <v>56</v>
      </c>
      <c r="Z37" s="254"/>
      <c r="AA37" s="254"/>
      <c r="AB37" s="254"/>
    </row>
    <row r="38" spans="1:28" ht="22.5" customHeight="1">
      <c r="A38" s="33">
        <v>1</v>
      </c>
      <c r="B38" s="253"/>
      <c r="C38" s="253"/>
      <c r="D38" s="253"/>
      <c r="E38" s="253"/>
      <c r="F38" s="253"/>
      <c r="G38" s="253"/>
      <c r="H38" s="253"/>
      <c r="I38" s="253"/>
      <c r="J38" s="253"/>
      <c r="K38" s="253"/>
      <c r="L38" s="253"/>
      <c r="M38" s="253"/>
      <c r="N38" s="253"/>
      <c r="O38" s="253"/>
      <c r="P38" s="253"/>
      <c r="Q38" s="253"/>
      <c r="R38" s="253"/>
      <c r="S38" s="253"/>
      <c r="T38" s="257"/>
      <c r="U38" s="257"/>
      <c r="V38" s="257"/>
      <c r="W38" s="257"/>
      <c r="X38" s="257"/>
      <c r="Y38" s="258"/>
      <c r="Z38" s="258"/>
      <c r="AA38" s="258"/>
      <c r="AB38" s="258"/>
    </row>
    <row r="39" spans="1:28" ht="22.5" customHeight="1">
      <c r="A39" s="33">
        <v>2</v>
      </c>
      <c r="B39" s="253"/>
      <c r="C39" s="253"/>
      <c r="D39" s="253"/>
      <c r="E39" s="253"/>
      <c r="F39" s="253"/>
      <c r="G39" s="253"/>
      <c r="H39" s="253"/>
      <c r="I39" s="253"/>
      <c r="J39" s="253"/>
      <c r="K39" s="253"/>
      <c r="L39" s="253"/>
      <c r="M39" s="253"/>
      <c r="N39" s="253"/>
      <c r="O39" s="253"/>
      <c r="P39" s="253"/>
      <c r="Q39" s="253"/>
      <c r="R39" s="253"/>
      <c r="S39" s="253"/>
      <c r="T39" s="257"/>
      <c r="U39" s="257"/>
      <c r="V39" s="257"/>
      <c r="W39" s="257"/>
      <c r="X39" s="257"/>
      <c r="Y39" s="258"/>
      <c r="Z39" s="258"/>
      <c r="AA39" s="258"/>
      <c r="AB39" s="258"/>
    </row>
    <row r="40" spans="1:28" ht="22.5" customHeight="1">
      <c r="A40" s="33">
        <v>3</v>
      </c>
      <c r="B40" s="253"/>
      <c r="C40" s="253"/>
      <c r="D40" s="253"/>
      <c r="E40" s="253"/>
      <c r="F40" s="253"/>
      <c r="G40" s="253"/>
      <c r="H40" s="253"/>
      <c r="I40" s="253"/>
      <c r="J40" s="253"/>
      <c r="K40" s="253"/>
      <c r="L40" s="253"/>
      <c r="M40" s="253"/>
      <c r="N40" s="253"/>
      <c r="O40" s="253"/>
      <c r="P40" s="253"/>
      <c r="Q40" s="253"/>
      <c r="R40" s="253"/>
      <c r="S40" s="253"/>
      <c r="T40" s="257"/>
      <c r="U40" s="257"/>
      <c r="V40" s="257"/>
      <c r="W40" s="257"/>
      <c r="X40" s="257"/>
      <c r="Y40" s="258"/>
      <c r="Z40" s="258"/>
      <c r="AA40" s="258"/>
      <c r="AB40" s="258"/>
    </row>
    <row r="41" spans="1:28" ht="6" customHeight="1">
      <c r="F41" s="26"/>
      <c r="S41" s="1"/>
    </row>
    <row r="42" spans="1:28">
      <c r="A42" s="66" t="s">
        <v>266</v>
      </c>
      <c r="B42" s="66"/>
      <c r="C42" s="66"/>
      <c r="D42" s="66"/>
      <c r="E42" s="66"/>
      <c r="F42" s="66"/>
      <c r="G42" s="1"/>
      <c r="H42" s="1"/>
      <c r="I42" s="66"/>
      <c r="J42" s="1"/>
      <c r="K42" s="66"/>
      <c r="L42" s="66"/>
      <c r="M42" s="66"/>
      <c r="N42" s="66"/>
      <c r="O42" s="66"/>
      <c r="P42" s="66"/>
      <c r="Q42" s="66"/>
      <c r="R42" s="1"/>
      <c r="S42" s="1"/>
    </row>
    <row r="43" spans="1:28">
      <c r="A43" s="66"/>
      <c r="B43" s="71" t="s">
        <v>267</v>
      </c>
      <c r="C43" s="66"/>
      <c r="D43" s="66"/>
      <c r="E43" s="66"/>
      <c r="F43" s="66"/>
      <c r="G43" s="1"/>
      <c r="H43" s="1"/>
      <c r="I43" s="66"/>
      <c r="J43" s="1"/>
      <c r="K43" s="66"/>
      <c r="L43" s="66"/>
      <c r="M43" s="66"/>
      <c r="N43" s="66"/>
      <c r="O43" s="66"/>
      <c r="P43" s="66"/>
      <c r="Q43" s="66"/>
      <c r="R43" s="1"/>
      <c r="S43" s="1"/>
    </row>
    <row r="44" spans="1:28" ht="21" customHeight="1">
      <c r="A44" s="35"/>
      <c r="B44" s="266" t="s">
        <v>52</v>
      </c>
      <c r="C44" s="267"/>
      <c r="D44" s="267"/>
      <c r="E44" s="267"/>
      <c r="F44" s="267"/>
      <c r="G44" s="267"/>
      <c r="H44" s="267"/>
      <c r="I44" s="267"/>
      <c r="J44" s="267"/>
      <c r="K44" s="267"/>
      <c r="L44" s="267"/>
      <c r="M44" s="267"/>
      <c r="N44" s="267"/>
      <c r="O44" s="267"/>
      <c r="P44" s="267"/>
      <c r="Q44" s="267"/>
      <c r="R44" s="267"/>
      <c r="S44" s="267"/>
      <c r="T44" s="267"/>
      <c r="U44" s="248"/>
      <c r="V44" s="268" t="s">
        <v>56</v>
      </c>
      <c r="W44" s="269"/>
      <c r="X44" s="269"/>
      <c r="Y44" s="269"/>
      <c r="Z44" s="269"/>
      <c r="AA44" s="269"/>
      <c r="AB44" s="270"/>
    </row>
    <row r="45" spans="1:28" ht="22.5" customHeight="1">
      <c r="A45" s="33">
        <v>1</v>
      </c>
      <c r="B45" s="283"/>
      <c r="C45" s="284"/>
      <c r="D45" s="284"/>
      <c r="E45" s="284"/>
      <c r="F45" s="284"/>
      <c r="G45" s="284"/>
      <c r="H45" s="284"/>
      <c r="I45" s="284"/>
      <c r="J45" s="284"/>
      <c r="K45" s="284"/>
      <c r="L45" s="284"/>
      <c r="M45" s="284"/>
      <c r="N45" s="284"/>
      <c r="O45" s="284"/>
      <c r="P45" s="284"/>
      <c r="Q45" s="284"/>
      <c r="R45" s="284"/>
      <c r="S45" s="284"/>
      <c r="T45" s="284"/>
      <c r="U45" s="285"/>
      <c r="V45" s="259"/>
      <c r="W45" s="260"/>
      <c r="X45" s="260"/>
      <c r="Y45" s="260"/>
      <c r="Z45" s="260"/>
      <c r="AA45" s="260"/>
      <c r="AB45" s="261"/>
    </row>
    <row r="46" spans="1:28" ht="11.25" customHeight="1"/>
    <row r="47" spans="1:28" s="3" customFormat="1" ht="11.25">
      <c r="A47" s="71" t="s">
        <v>269</v>
      </c>
      <c r="B47" s="141"/>
      <c r="C47" s="141"/>
      <c r="D47" s="141"/>
      <c r="E47" s="141"/>
      <c r="F47" s="141"/>
      <c r="G47" s="141"/>
      <c r="H47" s="141"/>
      <c r="I47" s="141"/>
      <c r="J47" s="141"/>
      <c r="K47" s="141"/>
      <c r="L47" s="141"/>
      <c r="M47" s="141"/>
      <c r="N47" s="141"/>
      <c r="O47" s="141"/>
      <c r="P47" s="141"/>
      <c r="Q47" s="141"/>
      <c r="R47" s="141"/>
      <c r="S47" s="141"/>
    </row>
    <row r="48" spans="1:28" s="3" customFormat="1" ht="11.25">
      <c r="A48" s="71" t="s">
        <v>271</v>
      </c>
      <c r="B48" s="141"/>
      <c r="C48" s="141"/>
      <c r="D48" s="141"/>
      <c r="E48" s="141"/>
      <c r="F48" s="141"/>
      <c r="G48" s="141"/>
      <c r="H48" s="141"/>
      <c r="I48" s="141"/>
      <c r="J48" s="141"/>
      <c r="K48" s="141"/>
      <c r="L48" s="141"/>
      <c r="M48" s="141"/>
      <c r="N48" s="141"/>
      <c r="O48" s="141"/>
      <c r="P48" s="141"/>
      <c r="Q48" s="141"/>
      <c r="R48" s="141"/>
      <c r="S48" s="141"/>
    </row>
    <row r="49" spans="1:28" ht="13.5" customHeight="1">
      <c r="A49" s="252" t="s">
        <v>270</v>
      </c>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row>
    <row r="50" spans="1:28">
      <c r="A50" s="252"/>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row>
    <row r="51" spans="1:28">
      <c r="A51" s="252"/>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row>
    <row r="52" spans="1:28">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row>
    <row r="53" spans="1:28">
      <c r="A53" s="142"/>
    </row>
  </sheetData>
  <sheetProtection algorithmName="SHA-512" hashValue="kmlKdiU3BAt/p6tVAp+xjcbRawVc+Qnlun9mXqMMLHqVijSJQe2Ki0ZqO3kZEScG7DnZ9guVG+R8m39x2VNSuw==" saltValue="pxFd72TTq1t5YRPcUiHXiA==" spinCount="100000" sheet="1" objects="1" scenarios="1"/>
  <protectedRanges>
    <protectedRange sqref="B12:AB14 B20:AB26 B31:AB33 B38:AB40 B45:AB45 F7:P7" name="範囲1"/>
  </protectedRanges>
  <mergeCells count="60">
    <mergeCell ref="Y12:Z12"/>
    <mergeCell ref="Y13:Z13"/>
    <mergeCell ref="Y14:Z14"/>
    <mergeCell ref="B45:U45"/>
    <mergeCell ref="B37:S37"/>
    <mergeCell ref="T37:X37"/>
    <mergeCell ref="Y37:AB37"/>
    <mergeCell ref="B44:U44"/>
    <mergeCell ref="V44:AB44"/>
    <mergeCell ref="B40:S40"/>
    <mergeCell ref="T40:X40"/>
    <mergeCell ref="Y40:AB40"/>
    <mergeCell ref="B25:V25"/>
    <mergeCell ref="W25:AB25"/>
    <mergeCell ref="B26:V26"/>
    <mergeCell ref="W26:AB26"/>
    <mergeCell ref="R1:AB1"/>
    <mergeCell ref="D4:Z5"/>
    <mergeCell ref="F7:P7"/>
    <mergeCell ref="B11:F11"/>
    <mergeCell ref="G11:S11"/>
    <mergeCell ref="T11:X11"/>
    <mergeCell ref="Y11:Z11"/>
    <mergeCell ref="B19:V19"/>
    <mergeCell ref="W19:AB19"/>
    <mergeCell ref="B24:V24"/>
    <mergeCell ref="W24:AB24"/>
    <mergeCell ref="B14:F14"/>
    <mergeCell ref="G14:S14"/>
    <mergeCell ref="T14:X14"/>
    <mergeCell ref="B23:V23"/>
    <mergeCell ref="W23:AB23"/>
    <mergeCell ref="B20:V20"/>
    <mergeCell ref="W20:AB20"/>
    <mergeCell ref="B21:V21"/>
    <mergeCell ref="W21:AB21"/>
    <mergeCell ref="B22:V22"/>
    <mergeCell ref="W22:AB22"/>
    <mergeCell ref="B13:F13"/>
    <mergeCell ref="G13:S13"/>
    <mergeCell ref="T13:X13"/>
    <mergeCell ref="B12:F12"/>
    <mergeCell ref="G12:S12"/>
    <mergeCell ref="T12:X12"/>
    <mergeCell ref="A49:AB51"/>
    <mergeCell ref="B30:V30"/>
    <mergeCell ref="W30:AB30"/>
    <mergeCell ref="B31:V31"/>
    <mergeCell ref="W31:AB31"/>
    <mergeCell ref="B39:S39"/>
    <mergeCell ref="T39:X39"/>
    <mergeCell ref="Y39:AB39"/>
    <mergeCell ref="B38:S38"/>
    <mergeCell ref="T38:X38"/>
    <mergeCell ref="Y38:AB38"/>
    <mergeCell ref="B32:V32"/>
    <mergeCell ref="W32:AB32"/>
    <mergeCell ref="B33:V33"/>
    <mergeCell ref="W33:AB33"/>
    <mergeCell ref="V45:AB45"/>
  </mergeCells>
  <phoneticPr fontId="8"/>
  <dataValidations count="1">
    <dataValidation imeMode="off" allowBlank="1" showInputMessage="1" showErrorMessage="1" sqref="W30 X16:AA18 X35:AA36 W19 Y12:Y14 X28:AA29 Y15:AB15 Y27:AB27 Y37:AB40 X42:AA43 V44" xr:uid="{00000000-0002-0000-0200-000000000000}"/>
  </dataValidations>
  <printOptions horizontalCentered="1"/>
  <pageMargins left="0.67581699346405233" right="0.53758169934640521" top="0.58733660130718957" bottom="0.3803104575163398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0BAA-73B3-459A-85CE-5D892A086768}">
  <sheetPr>
    <pageSetUpPr fitToPage="1"/>
  </sheetPr>
  <dimension ref="A1:AI57"/>
  <sheetViews>
    <sheetView showGridLines="0" showZeros="0" zoomScaleNormal="100" workbookViewId="0">
      <selection activeCell="D6" sqref="D6:AD7"/>
    </sheetView>
  </sheetViews>
  <sheetFormatPr defaultColWidth="9" defaultRowHeight="13.5"/>
  <cols>
    <col min="1" max="1" width="1.875" style="25" customWidth="1"/>
    <col min="2" max="2" width="3" style="25" customWidth="1"/>
    <col min="3" max="3" width="3" style="66" customWidth="1"/>
    <col min="4" max="10" width="3" style="25" customWidth="1"/>
    <col min="11" max="11" width="5.375" style="25" customWidth="1"/>
    <col min="12" max="19" width="2.5" style="25" customWidth="1"/>
    <col min="20" max="32" width="2.5" style="1" customWidth="1"/>
    <col min="33" max="35" width="2.25" style="1" customWidth="1"/>
    <col min="36" max="16384" width="9" style="1"/>
  </cols>
  <sheetData>
    <row r="1" spans="1:33" s="3" customFormat="1" ht="12" customHeight="1">
      <c r="A1" s="90" t="s">
        <v>10</v>
      </c>
      <c r="B1" s="90"/>
      <c r="C1" s="90"/>
      <c r="D1" s="90"/>
      <c r="E1" s="90"/>
      <c r="F1" s="91"/>
      <c r="G1" s="90"/>
      <c r="H1" s="90"/>
      <c r="I1" s="90"/>
      <c r="J1" s="90"/>
      <c r="K1" s="90"/>
      <c r="L1" s="90"/>
      <c r="M1" s="90"/>
      <c r="N1" s="90"/>
      <c r="O1" s="90"/>
      <c r="P1" s="90"/>
      <c r="Q1" s="90"/>
      <c r="R1" s="90"/>
      <c r="S1" s="90"/>
      <c r="T1" s="92"/>
      <c r="U1" s="90"/>
      <c r="V1" s="90"/>
      <c r="W1" s="90"/>
      <c r="X1" s="90"/>
      <c r="Y1" s="90"/>
      <c r="Z1" s="90"/>
      <c r="AA1" s="90"/>
      <c r="AB1" s="90"/>
      <c r="AC1" s="90"/>
      <c r="AD1" s="90"/>
      <c r="AE1" s="93"/>
      <c r="AF1" s="94"/>
      <c r="AG1" s="152" t="s">
        <v>202</v>
      </c>
    </row>
    <row r="2" spans="1:33" ht="12" customHeight="1">
      <c r="A2" s="95"/>
      <c r="B2" s="95"/>
      <c r="C2" s="95"/>
      <c r="D2" s="95"/>
      <c r="E2" s="95"/>
      <c r="F2" s="95"/>
      <c r="G2" s="95"/>
      <c r="H2" s="95"/>
      <c r="I2" s="95"/>
      <c r="J2" s="95"/>
      <c r="K2" s="95"/>
      <c r="L2" s="95"/>
      <c r="M2" s="95"/>
      <c r="N2" s="95"/>
      <c r="O2" s="95"/>
      <c r="P2" s="95"/>
      <c r="Q2" s="95"/>
      <c r="R2" s="95"/>
      <c r="S2" s="90"/>
      <c r="T2" s="90"/>
      <c r="U2" s="90"/>
      <c r="V2" s="90"/>
      <c r="W2" s="90"/>
      <c r="X2" s="90"/>
      <c r="Y2" s="90"/>
      <c r="Z2" s="90"/>
      <c r="AA2" s="90"/>
      <c r="AB2" s="90"/>
      <c r="AC2" s="90"/>
      <c r="AD2" s="90"/>
      <c r="AE2" s="90"/>
      <c r="AF2" s="22"/>
      <c r="AG2" s="94" t="s">
        <v>203</v>
      </c>
    </row>
    <row r="3" spans="1:33">
      <c r="A3" s="66"/>
      <c r="B3" s="66"/>
      <c r="D3" s="66"/>
      <c r="E3" s="66"/>
      <c r="F3" s="66"/>
      <c r="G3" s="66"/>
      <c r="H3" s="66"/>
      <c r="I3" s="66"/>
      <c r="J3" s="66"/>
      <c r="K3" s="66"/>
      <c r="L3" s="66"/>
      <c r="M3" s="66"/>
      <c r="N3" s="66"/>
      <c r="O3" s="66"/>
      <c r="P3" s="66"/>
      <c r="Q3" s="66"/>
      <c r="R3" s="66"/>
      <c r="S3" s="71"/>
      <c r="T3" s="71"/>
      <c r="U3" s="71"/>
      <c r="V3" s="71"/>
      <c r="W3" s="71"/>
      <c r="X3" s="71"/>
      <c r="Y3" s="71"/>
      <c r="Z3" s="71"/>
      <c r="AA3" s="71"/>
      <c r="AB3" s="71"/>
      <c r="AC3" s="71"/>
      <c r="AD3" s="71"/>
      <c r="AE3" s="71"/>
      <c r="AF3" s="30"/>
      <c r="AG3" s="96"/>
    </row>
    <row r="4" spans="1:33">
      <c r="A4" s="66"/>
      <c r="D4" s="66"/>
      <c r="E4" s="146" t="s">
        <v>275</v>
      </c>
      <c r="F4" s="66"/>
      <c r="G4" s="66"/>
      <c r="H4" s="66"/>
      <c r="I4" s="66"/>
      <c r="J4" s="66"/>
      <c r="K4" s="66"/>
      <c r="L4" s="66"/>
      <c r="M4" s="66"/>
      <c r="N4" s="66"/>
      <c r="O4" s="66"/>
      <c r="P4" s="66"/>
      <c r="Q4" s="66"/>
      <c r="R4" s="66"/>
      <c r="S4" s="71"/>
      <c r="T4" s="71"/>
      <c r="U4" s="71"/>
      <c r="V4" s="71"/>
      <c r="W4" s="71"/>
      <c r="X4" s="71"/>
      <c r="Y4" s="71"/>
      <c r="Z4" s="71"/>
      <c r="AA4" s="71"/>
      <c r="AB4" s="71"/>
      <c r="AC4" s="71"/>
      <c r="AD4" s="71"/>
      <c r="AE4" s="71"/>
      <c r="AF4" s="30"/>
      <c r="AG4" s="96"/>
    </row>
    <row r="5" spans="1:33" ht="13.5" customHeight="1">
      <c r="A5" s="66"/>
      <c r="B5" s="66"/>
      <c r="D5" s="66"/>
      <c r="E5" s="66"/>
      <c r="F5" s="66"/>
      <c r="G5" s="66"/>
      <c r="H5" s="66"/>
      <c r="I5" s="66"/>
      <c r="J5" s="66"/>
      <c r="K5" s="66"/>
      <c r="L5" s="66"/>
      <c r="M5" s="66"/>
      <c r="N5" s="66"/>
      <c r="O5" s="66"/>
      <c r="P5" s="66"/>
      <c r="Q5" s="66"/>
      <c r="R5" s="66"/>
      <c r="S5" s="96"/>
    </row>
    <row r="6" spans="1:33" ht="15" customHeight="1">
      <c r="A6" s="66"/>
      <c r="B6" s="66"/>
      <c r="D6" s="288" t="s">
        <v>220</v>
      </c>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90"/>
      <c r="AE6"/>
      <c r="AF6" s="103"/>
    </row>
    <row r="7" spans="1:33" ht="15" customHeight="1">
      <c r="A7" s="66"/>
      <c r="B7" s="66"/>
      <c r="C7" s="97"/>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3"/>
      <c r="AE7"/>
      <c r="AF7" s="103"/>
    </row>
    <row r="8" spans="1:33" ht="15" customHeight="1">
      <c r="A8" s="66"/>
      <c r="B8" s="66"/>
      <c r="D8" s="66"/>
      <c r="E8" s="131"/>
      <c r="F8" s="132"/>
      <c r="G8" s="131"/>
      <c r="H8" s="131"/>
      <c r="I8" s="131"/>
      <c r="J8" s="131"/>
      <c r="K8" s="131"/>
      <c r="L8" s="131"/>
      <c r="M8" s="131"/>
      <c r="N8" s="131"/>
      <c r="O8" s="131"/>
      <c r="P8" s="66"/>
      <c r="Q8" s="66"/>
      <c r="R8" s="66"/>
      <c r="S8" s="66"/>
    </row>
    <row r="9" spans="1:33" ht="24" customHeight="1">
      <c r="A9" s="66"/>
      <c r="B9" s="294" t="s">
        <v>35</v>
      </c>
      <c r="C9" s="295"/>
      <c r="D9" s="296"/>
      <c r="E9" s="297">
        <f>'１'!F12</f>
        <v>0</v>
      </c>
      <c r="F9" s="298"/>
      <c r="G9" s="298"/>
      <c r="H9" s="298"/>
      <c r="I9" s="298"/>
      <c r="J9" s="298"/>
      <c r="K9" s="298"/>
      <c r="L9" s="298"/>
      <c r="M9" s="298"/>
      <c r="N9" s="298"/>
      <c r="O9" s="299"/>
      <c r="P9" s="101"/>
      <c r="Q9" s="100" t="s">
        <v>65</v>
      </c>
      <c r="R9" s="1"/>
      <c r="S9" s="66"/>
      <c r="X9" s="99"/>
      <c r="AD9" s="99"/>
    </row>
    <row r="10" spans="1:33" ht="9" customHeight="1">
      <c r="A10" s="66"/>
      <c r="B10" s="71"/>
      <c r="C10" s="71"/>
      <c r="D10" s="71"/>
      <c r="E10" s="130"/>
      <c r="F10" s="98"/>
      <c r="G10" s="66"/>
      <c r="H10" s="66"/>
      <c r="I10" s="66"/>
      <c r="J10" s="66"/>
      <c r="K10" s="66"/>
      <c r="L10" s="66"/>
      <c r="M10" s="66"/>
      <c r="N10" s="66"/>
      <c r="O10" s="66"/>
      <c r="P10" s="66"/>
      <c r="Q10" s="66"/>
      <c r="R10" s="66"/>
      <c r="S10" s="66"/>
    </row>
    <row r="11" spans="1:33" ht="10.5" customHeight="1">
      <c r="A11" s="66"/>
      <c r="B11" s="66"/>
      <c r="D11" s="66"/>
      <c r="E11" s="66"/>
      <c r="F11" s="98"/>
      <c r="G11" s="66"/>
      <c r="H11" s="66"/>
      <c r="I11" s="66"/>
      <c r="J11" s="66"/>
      <c r="K11" s="66"/>
      <c r="L11" s="66"/>
      <c r="M11" s="66"/>
      <c r="N11" s="66"/>
      <c r="O11" s="66"/>
      <c r="P11" s="66"/>
      <c r="Q11" s="66"/>
      <c r="R11" s="66"/>
      <c r="S11" s="66"/>
    </row>
    <row r="12" spans="1:33" ht="15" customHeight="1">
      <c r="A12" s="66"/>
      <c r="B12" s="300"/>
      <c r="C12" s="301"/>
      <c r="D12" s="301"/>
      <c r="E12" s="301"/>
      <c r="F12" s="301"/>
      <c r="G12" s="301"/>
      <c r="H12" s="301"/>
      <c r="I12" s="301"/>
      <c r="J12" s="301"/>
      <c r="K12" s="301"/>
      <c r="L12" s="304" t="s">
        <v>12</v>
      </c>
      <c r="M12" s="305"/>
      <c r="N12" s="305"/>
      <c r="O12" s="305"/>
      <c r="P12" s="305"/>
      <c r="Q12" s="305"/>
      <c r="R12" s="305"/>
      <c r="S12" s="305"/>
      <c r="T12" s="306"/>
      <c r="U12" s="305" t="s">
        <v>62</v>
      </c>
      <c r="V12" s="305"/>
      <c r="W12" s="305"/>
      <c r="X12" s="305"/>
      <c r="Y12" s="305"/>
      <c r="Z12" s="305"/>
      <c r="AA12" s="305"/>
      <c r="AB12" s="305"/>
      <c r="AC12" s="306"/>
      <c r="AD12" s="304" t="s">
        <v>31</v>
      </c>
      <c r="AE12" s="307"/>
      <c r="AF12" s="308"/>
    </row>
    <row r="13" spans="1:33" ht="22.5" customHeight="1">
      <c r="A13" s="66"/>
      <c r="B13" s="302"/>
      <c r="C13" s="303"/>
      <c r="D13" s="303"/>
      <c r="E13" s="303"/>
      <c r="F13" s="303"/>
      <c r="G13" s="303"/>
      <c r="H13" s="303"/>
      <c r="I13" s="303"/>
      <c r="J13" s="303"/>
      <c r="K13" s="303"/>
      <c r="L13" s="309" t="s">
        <v>198</v>
      </c>
      <c r="M13" s="310"/>
      <c r="N13" s="311"/>
      <c r="O13" s="309" t="s">
        <v>199</v>
      </c>
      <c r="P13" s="310"/>
      <c r="Q13" s="311"/>
      <c r="R13" s="309" t="s">
        <v>80</v>
      </c>
      <c r="S13" s="310"/>
      <c r="T13" s="311"/>
      <c r="U13" s="309" t="s">
        <v>198</v>
      </c>
      <c r="V13" s="310"/>
      <c r="W13" s="311"/>
      <c r="X13" s="309" t="s">
        <v>199</v>
      </c>
      <c r="Y13" s="310"/>
      <c r="Z13" s="311"/>
      <c r="AA13" s="309" t="s">
        <v>80</v>
      </c>
      <c r="AB13" s="310"/>
      <c r="AC13" s="311"/>
      <c r="AD13" s="312" t="s">
        <v>81</v>
      </c>
      <c r="AE13" s="313"/>
      <c r="AF13" s="314"/>
    </row>
    <row r="14" spans="1:33" ht="16.5" customHeight="1">
      <c r="A14" s="66"/>
      <c r="B14" s="137" t="s">
        <v>82</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4"/>
    </row>
    <row r="15" spans="1:33" ht="16.5" customHeight="1">
      <c r="A15" s="66"/>
      <c r="B15" s="315" t="s">
        <v>83</v>
      </c>
      <c r="C15" s="316"/>
      <c r="D15" s="316"/>
      <c r="E15" s="316"/>
      <c r="F15" s="316"/>
      <c r="G15" s="316"/>
      <c r="H15" s="316"/>
      <c r="I15" s="316"/>
      <c r="J15" s="316"/>
      <c r="K15" s="316"/>
      <c r="L15" s="317"/>
      <c r="M15" s="318"/>
      <c r="N15" s="319"/>
      <c r="O15" s="320"/>
      <c r="P15" s="321"/>
      <c r="Q15" s="322"/>
      <c r="R15" s="317"/>
      <c r="S15" s="318"/>
      <c r="T15" s="319"/>
      <c r="U15" s="317"/>
      <c r="V15" s="318"/>
      <c r="W15" s="319"/>
      <c r="X15" s="320"/>
      <c r="Y15" s="321"/>
      <c r="Z15" s="322"/>
      <c r="AA15" s="323"/>
      <c r="AB15" s="318"/>
      <c r="AC15" s="319"/>
      <c r="AD15" s="324">
        <f>(L15*1.4)+(U15*1.4)</f>
        <v>0</v>
      </c>
      <c r="AE15" s="325"/>
      <c r="AF15" s="326"/>
    </row>
    <row r="16" spans="1:33" ht="16.5" customHeight="1">
      <c r="A16" s="66"/>
      <c r="B16" s="315" t="s">
        <v>84</v>
      </c>
      <c r="C16" s="316"/>
      <c r="D16" s="316"/>
      <c r="E16" s="316"/>
      <c r="F16" s="316"/>
      <c r="G16" s="316"/>
      <c r="H16" s="316"/>
      <c r="I16" s="316"/>
      <c r="J16" s="316"/>
      <c r="K16" s="316"/>
      <c r="L16" s="317"/>
      <c r="M16" s="318"/>
      <c r="N16" s="319"/>
      <c r="O16" s="320"/>
      <c r="P16" s="321"/>
      <c r="Q16" s="322"/>
      <c r="R16" s="317"/>
      <c r="S16" s="318"/>
      <c r="T16" s="319"/>
      <c r="U16" s="317"/>
      <c r="V16" s="318"/>
      <c r="W16" s="319"/>
      <c r="X16" s="320"/>
      <c r="Y16" s="321"/>
      <c r="Z16" s="322"/>
      <c r="AA16" s="323"/>
      <c r="AB16" s="318"/>
      <c r="AC16" s="319"/>
      <c r="AD16" s="324">
        <f t="shared" ref="AD16:AD20" si="0">(L16*1.4)+(U16*1.4)</f>
        <v>0</v>
      </c>
      <c r="AE16" s="325"/>
      <c r="AF16" s="326"/>
    </row>
    <row r="17" spans="1:32" ht="16.5" customHeight="1">
      <c r="A17" s="66"/>
      <c r="B17" s="315" t="s">
        <v>85</v>
      </c>
      <c r="C17" s="316"/>
      <c r="D17" s="316"/>
      <c r="E17" s="316"/>
      <c r="F17" s="316"/>
      <c r="G17" s="316"/>
      <c r="H17" s="316"/>
      <c r="I17" s="316"/>
      <c r="J17" s="316"/>
      <c r="K17" s="316"/>
      <c r="L17" s="317"/>
      <c r="M17" s="318"/>
      <c r="N17" s="319"/>
      <c r="O17" s="320"/>
      <c r="P17" s="321"/>
      <c r="Q17" s="322"/>
      <c r="R17" s="317"/>
      <c r="S17" s="318"/>
      <c r="T17" s="319"/>
      <c r="U17" s="317"/>
      <c r="V17" s="318"/>
      <c r="W17" s="319"/>
      <c r="X17" s="320"/>
      <c r="Y17" s="321"/>
      <c r="Z17" s="322"/>
      <c r="AA17" s="323"/>
      <c r="AB17" s="318"/>
      <c r="AC17" s="319"/>
      <c r="AD17" s="324">
        <f t="shared" si="0"/>
        <v>0</v>
      </c>
      <c r="AE17" s="325"/>
      <c r="AF17" s="326"/>
    </row>
    <row r="18" spans="1:32" ht="16.5" customHeight="1">
      <c r="A18" s="66"/>
      <c r="B18" s="315" t="s">
        <v>86</v>
      </c>
      <c r="C18" s="316"/>
      <c r="D18" s="316"/>
      <c r="E18" s="316"/>
      <c r="F18" s="316"/>
      <c r="G18" s="316"/>
      <c r="H18" s="316"/>
      <c r="I18" s="316"/>
      <c r="J18" s="316"/>
      <c r="K18" s="316"/>
      <c r="L18" s="317"/>
      <c r="M18" s="318"/>
      <c r="N18" s="319"/>
      <c r="O18" s="320"/>
      <c r="P18" s="321"/>
      <c r="Q18" s="322"/>
      <c r="R18" s="317"/>
      <c r="S18" s="318"/>
      <c r="T18" s="319"/>
      <c r="U18" s="317"/>
      <c r="V18" s="318"/>
      <c r="W18" s="319"/>
      <c r="X18" s="320"/>
      <c r="Y18" s="321"/>
      <c r="Z18" s="322"/>
      <c r="AA18" s="323"/>
      <c r="AB18" s="318"/>
      <c r="AC18" s="319"/>
      <c r="AD18" s="324">
        <f t="shared" si="0"/>
        <v>0</v>
      </c>
      <c r="AE18" s="325"/>
      <c r="AF18" s="326"/>
    </row>
    <row r="19" spans="1:32" ht="16.5" customHeight="1">
      <c r="A19" s="66"/>
      <c r="B19" s="315" t="s">
        <v>87</v>
      </c>
      <c r="C19" s="316"/>
      <c r="D19" s="316"/>
      <c r="E19" s="316"/>
      <c r="F19" s="316"/>
      <c r="G19" s="316"/>
      <c r="H19" s="316"/>
      <c r="I19" s="316"/>
      <c r="J19" s="316"/>
      <c r="K19" s="316"/>
      <c r="L19" s="317"/>
      <c r="M19" s="318"/>
      <c r="N19" s="319"/>
      <c r="O19" s="320"/>
      <c r="P19" s="321"/>
      <c r="Q19" s="322"/>
      <c r="R19" s="317"/>
      <c r="S19" s="318"/>
      <c r="T19" s="319"/>
      <c r="U19" s="317"/>
      <c r="V19" s="318"/>
      <c r="W19" s="319"/>
      <c r="X19" s="320"/>
      <c r="Y19" s="321"/>
      <c r="Z19" s="322"/>
      <c r="AA19" s="323"/>
      <c r="AB19" s="318"/>
      <c r="AC19" s="319"/>
      <c r="AD19" s="324">
        <f t="shared" si="0"/>
        <v>0</v>
      </c>
      <c r="AE19" s="325"/>
      <c r="AF19" s="326"/>
    </row>
    <row r="20" spans="1:32" ht="16.5" customHeight="1">
      <c r="A20" s="66"/>
      <c r="B20" s="327" t="s">
        <v>88</v>
      </c>
      <c r="C20" s="328"/>
      <c r="D20" s="328"/>
      <c r="E20" s="328"/>
      <c r="F20" s="328"/>
      <c r="G20" s="328"/>
      <c r="H20" s="328"/>
      <c r="I20" s="328"/>
      <c r="J20" s="328"/>
      <c r="K20" s="328"/>
      <c r="L20" s="317"/>
      <c r="M20" s="318"/>
      <c r="N20" s="319"/>
      <c r="O20" s="320"/>
      <c r="P20" s="321"/>
      <c r="Q20" s="322"/>
      <c r="R20" s="317"/>
      <c r="S20" s="318"/>
      <c r="T20" s="319"/>
      <c r="U20" s="317"/>
      <c r="V20" s="318"/>
      <c r="W20" s="319"/>
      <c r="X20" s="320"/>
      <c r="Y20" s="321"/>
      <c r="Z20" s="322"/>
      <c r="AA20" s="323"/>
      <c r="AB20" s="318"/>
      <c r="AC20" s="319"/>
      <c r="AD20" s="324">
        <f t="shared" si="0"/>
        <v>0</v>
      </c>
      <c r="AE20" s="325"/>
      <c r="AF20" s="326"/>
    </row>
    <row r="21" spans="1:32" ht="16.5" customHeight="1">
      <c r="A21" s="66"/>
      <c r="B21" s="139" t="s">
        <v>89</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16.5" customHeight="1">
      <c r="A22" s="66"/>
      <c r="B22" s="315" t="s">
        <v>90</v>
      </c>
      <c r="C22" s="329"/>
      <c r="D22" s="329"/>
      <c r="E22" s="329"/>
      <c r="F22" s="329"/>
      <c r="G22" s="329"/>
      <c r="H22" s="329"/>
      <c r="I22" s="329"/>
      <c r="J22" s="135"/>
      <c r="K22" s="133"/>
      <c r="L22" s="317"/>
      <c r="M22" s="318"/>
      <c r="N22" s="319"/>
      <c r="O22" s="317"/>
      <c r="P22" s="318"/>
      <c r="Q22" s="319"/>
      <c r="R22" s="317"/>
      <c r="S22" s="318"/>
      <c r="T22" s="319"/>
      <c r="U22" s="317"/>
      <c r="V22" s="318"/>
      <c r="W22" s="319"/>
      <c r="X22" s="317"/>
      <c r="Y22" s="318"/>
      <c r="Z22" s="319"/>
      <c r="AA22" s="323"/>
      <c r="AB22" s="318"/>
      <c r="AC22" s="319"/>
      <c r="AD22" s="324">
        <f>(L22-O22)*1+O22*1.4+(U22-X22)*1+X22*1.4</f>
        <v>0</v>
      </c>
      <c r="AE22" s="325"/>
      <c r="AF22" s="326"/>
    </row>
    <row r="23" spans="1:32" ht="16.5" customHeight="1">
      <c r="A23" s="66"/>
      <c r="B23" s="315" t="s">
        <v>91</v>
      </c>
      <c r="C23" s="329"/>
      <c r="D23" s="329"/>
      <c r="E23" s="329"/>
      <c r="F23" s="329"/>
      <c r="G23" s="329"/>
      <c r="H23" s="329"/>
      <c r="I23" s="329"/>
      <c r="J23" s="135"/>
      <c r="K23" s="133"/>
      <c r="L23" s="317"/>
      <c r="M23" s="318"/>
      <c r="N23" s="319"/>
      <c r="O23" s="317"/>
      <c r="P23" s="318"/>
      <c r="Q23" s="319"/>
      <c r="R23" s="317"/>
      <c r="S23" s="318"/>
      <c r="T23" s="319"/>
      <c r="U23" s="317"/>
      <c r="V23" s="318"/>
      <c r="W23" s="319"/>
      <c r="X23" s="317"/>
      <c r="Y23" s="318"/>
      <c r="Z23" s="319"/>
      <c r="AA23" s="323"/>
      <c r="AB23" s="318"/>
      <c r="AC23" s="319"/>
      <c r="AD23" s="324">
        <f t="shared" ref="AD23:AD26" si="1">(L23-O23)*1+O23*1.4+(U23-X23)*1+X23*1.4</f>
        <v>0</v>
      </c>
      <c r="AE23" s="325"/>
      <c r="AF23" s="326"/>
    </row>
    <row r="24" spans="1:32" ht="16.5" customHeight="1">
      <c r="A24" s="66"/>
      <c r="B24" s="139" t="s">
        <v>92</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6"/>
    </row>
    <row r="25" spans="1:32" ht="21.95" customHeight="1">
      <c r="A25" s="66"/>
      <c r="B25" s="330" t="s">
        <v>168</v>
      </c>
      <c r="C25" s="331"/>
      <c r="D25" s="331"/>
      <c r="E25" s="331"/>
      <c r="F25" s="331"/>
      <c r="G25" s="331"/>
      <c r="H25" s="331"/>
      <c r="I25" s="331"/>
      <c r="J25" s="331"/>
      <c r="K25" s="331"/>
      <c r="L25" s="317"/>
      <c r="M25" s="318"/>
      <c r="N25" s="319"/>
      <c r="O25" s="317"/>
      <c r="P25" s="318"/>
      <c r="Q25" s="319"/>
      <c r="R25" s="317"/>
      <c r="S25" s="318"/>
      <c r="T25" s="319"/>
      <c r="U25" s="317"/>
      <c r="V25" s="318"/>
      <c r="W25" s="319"/>
      <c r="X25" s="317"/>
      <c r="Y25" s="318"/>
      <c r="Z25" s="319"/>
      <c r="AA25" s="323"/>
      <c r="AB25" s="318"/>
      <c r="AC25" s="319"/>
      <c r="AD25" s="324">
        <f>(L25-O25)*1+O25*1.4+(U25-X25)*1+X25*1.4</f>
        <v>0</v>
      </c>
      <c r="AE25" s="325"/>
      <c r="AF25" s="326"/>
    </row>
    <row r="26" spans="1:32" ht="16.5" customHeight="1">
      <c r="A26" s="66"/>
      <c r="B26" s="315" t="s">
        <v>93</v>
      </c>
      <c r="C26" s="329"/>
      <c r="D26" s="329"/>
      <c r="E26" s="329"/>
      <c r="F26" s="329"/>
      <c r="G26" s="329"/>
      <c r="H26" s="329"/>
      <c r="I26" s="329"/>
      <c r="J26" s="135"/>
      <c r="K26" s="135"/>
      <c r="L26" s="317"/>
      <c r="M26" s="318"/>
      <c r="N26" s="319"/>
      <c r="O26" s="317"/>
      <c r="P26" s="318"/>
      <c r="Q26" s="319"/>
      <c r="R26" s="317"/>
      <c r="S26" s="318"/>
      <c r="T26" s="319"/>
      <c r="U26" s="317"/>
      <c r="V26" s="318"/>
      <c r="W26" s="319"/>
      <c r="X26" s="317"/>
      <c r="Y26" s="318"/>
      <c r="Z26" s="319"/>
      <c r="AA26" s="323"/>
      <c r="AB26" s="318"/>
      <c r="AC26" s="319"/>
      <c r="AD26" s="324">
        <f t="shared" si="1"/>
        <v>0</v>
      </c>
      <c r="AE26" s="325"/>
      <c r="AF26" s="326"/>
    </row>
    <row r="27" spans="1:32" ht="16.5" customHeight="1">
      <c r="B27" s="344" t="s">
        <v>309</v>
      </c>
      <c r="C27" s="345"/>
      <c r="D27" s="345"/>
      <c r="E27" s="345"/>
      <c r="F27" s="345"/>
      <c r="G27" s="345"/>
      <c r="H27" s="345"/>
      <c r="I27" s="345"/>
      <c r="J27" s="345"/>
      <c r="K27" s="346"/>
      <c r="L27" s="317"/>
      <c r="M27" s="318"/>
      <c r="N27" s="319"/>
      <c r="O27" s="317"/>
      <c r="P27" s="318"/>
      <c r="Q27" s="319"/>
      <c r="R27" s="347"/>
      <c r="S27" s="348"/>
      <c r="T27" s="349"/>
      <c r="U27" s="317"/>
      <c r="V27" s="318"/>
      <c r="W27" s="319"/>
      <c r="X27" s="317"/>
      <c r="Y27" s="318"/>
      <c r="Z27" s="319"/>
      <c r="AA27" s="332"/>
      <c r="AB27" s="333"/>
      <c r="AC27" s="334"/>
      <c r="AD27" s="335">
        <f>(L27-O27)*1+O27*1.4+(U27-X27)*1+X27*1.4</f>
        <v>0</v>
      </c>
      <c r="AE27" s="336"/>
      <c r="AF27" s="337"/>
    </row>
    <row r="28" spans="1:32" ht="16.5" customHeight="1">
      <c r="A28" s="66"/>
      <c r="B28" s="338" t="s">
        <v>276</v>
      </c>
      <c r="C28" s="339"/>
      <c r="D28" s="339"/>
      <c r="E28" s="339"/>
      <c r="F28" s="339"/>
      <c r="G28" s="339"/>
      <c r="H28" s="339"/>
      <c r="I28" s="339"/>
      <c r="J28" s="135"/>
      <c r="K28" s="135"/>
      <c r="L28" s="317"/>
      <c r="M28" s="318"/>
      <c r="N28" s="319"/>
      <c r="O28" s="317"/>
      <c r="P28" s="318"/>
      <c r="Q28" s="319"/>
      <c r="R28" s="317"/>
      <c r="S28" s="340"/>
      <c r="T28" s="341"/>
      <c r="U28" s="317"/>
      <c r="V28" s="318"/>
      <c r="W28" s="319"/>
      <c r="X28" s="317"/>
      <c r="Y28" s="318"/>
      <c r="Z28" s="319"/>
      <c r="AA28" s="323"/>
      <c r="AB28" s="342"/>
      <c r="AC28" s="343"/>
      <c r="AD28" s="324">
        <f>(L28-O28)*1+O28*1.4+(U28-X28)*1+X28*1.4</f>
        <v>0</v>
      </c>
      <c r="AE28" s="350"/>
      <c r="AF28" s="351"/>
    </row>
    <row r="29" spans="1:32" ht="16.5" customHeight="1">
      <c r="A29" s="66"/>
      <c r="B29" s="139" t="s">
        <v>94</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6"/>
    </row>
    <row r="30" spans="1:32" ht="16.5" customHeight="1">
      <c r="A30" s="66"/>
      <c r="B30" s="315" t="s">
        <v>95</v>
      </c>
      <c r="C30" s="329"/>
      <c r="D30" s="329"/>
      <c r="E30" s="329"/>
      <c r="F30" s="329"/>
      <c r="G30" s="329"/>
      <c r="H30" s="329"/>
      <c r="I30" s="329"/>
      <c r="J30" s="135"/>
      <c r="K30" s="135"/>
      <c r="L30" s="317"/>
      <c r="M30" s="318"/>
      <c r="N30" s="319"/>
      <c r="O30" s="320"/>
      <c r="P30" s="352"/>
      <c r="Q30" s="353"/>
      <c r="R30" s="317"/>
      <c r="S30" s="318"/>
      <c r="T30" s="319"/>
      <c r="U30" s="317"/>
      <c r="V30" s="318"/>
      <c r="W30" s="319"/>
      <c r="X30" s="320"/>
      <c r="Y30" s="352"/>
      <c r="Z30" s="353"/>
      <c r="AA30" s="323"/>
      <c r="AB30" s="318"/>
      <c r="AC30" s="319"/>
      <c r="AD30" s="324">
        <f t="shared" ref="AD30:AD32" si="2">L30+U30</f>
        <v>0</v>
      </c>
      <c r="AE30" s="325"/>
      <c r="AF30" s="326"/>
    </row>
    <row r="31" spans="1:32" ht="16.5" customHeight="1">
      <c r="A31" s="66"/>
      <c r="B31" s="315" t="s">
        <v>96</v>
      </c>
      <c r="C31" s="316"/>
      <c r="D31" s="316"/>
      <c r="E31" s="316"/>
      <c r="F31" s="316"/>
      <c r="G31" s="316"/>
      <c r="H31" s="316"/>
      <c r="I31" s="316"/>
      <c r="J31" s="316"/>
      <c r="K31" s="316"/>
      <c r="L31" s="317"/>
      <c r="M31" s="318"/>
      <c r="N31" s="319"/>
      <c r="O31" s="320"/>
      <c r="P31" s="352"/>
      <c r="Q31" s="353"/>
      <c r="R31" s="347"/>
      <c r="S31" s="348"/>
      <c r="T31" s="349"/>
      <c r="U31" s="317"/>
      <c r="V31" s="318"/>
      <c r="W31" s="319"/>
      <c r="X31" s="320"/>
      <c r="Y31" s="352"/>
      <c r="Z31" s="353"/>
      <c r="AA31" s="323"/>
      <c r="AB31" s="318"/>
      <c r="AC31" s="319"/>
      <c r="AD31" s="324">
        <f t="shared" si="2"/>
        <v>0</v>
      </c>
      <c r="AE31" s="325"/>
      <c r="AF31" s="326"/>
    </row>
    <row r="32" spans="1:32" ht="16.5" customHeight="1">
      <c r="A32" s="66"/>
      <c r="B32" s="315" t="s">
        <v>97</v>
      </c>
      <c r="C32" s="329"/>
      <c r="D32" s="329"/>
      <c r="E32" s="329"/>
      <c r="F32" s="329"/>
      <c r="G32" s="329"/>
      <c r="H32" s="329"/>
      <c r="I32" s="329"/>
      <c r="J32" s="135"/>
      <c r="K32" s="135"/>
      <c r="L32" s="317"/>
      <c r="M32" s="318"/>
      <c r="N32" s="319"/>
      <c r="O32" s="320"/>
      <c r="P32" s="352"/>
      <c r="Q32" s="353"/>
      <c r="R32" s="317"/>
      <c r="S32" s="318"/>
      <c r="T32" s="319"/>
      <c r="U32" s="317"/>
      <c r="V32" s="318"/>
      <c r="W32" s="319"/>
      <c r="X32" s="320"/>
      <c r="Y32" s="352"/>
      <c r="Z32" s="353"/>
      <c r="AA32" s="323"/>
      <c r="AB32" s="318"/>
      <c r="AC32" s="319"/>
      <c r="AD32" s="324">
        <f t="shared" si="2"/>
        <v>0</v>
      </c>
      <c r="AE32" s="325"/>
      <c r="AF32" s="326"/>
    </row>
    <row r="33" spans="1:32" ht="16.5" customHeight="1">
      <c r="A33" s="66"/>
      <c r="B33" s="139" t="s">
        <v>278</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6"/>
    </row>
    <row r="34" spans="1:32" ht="16.5" customHeight="1">
      <c r="A34" s="66"/>
      <c r="B34" s="315" t="s">
        <v>98</v>
      </c>
      <c r="C34" s="329"/>
      <c r="D34" s="329"/>
      <c r="E34" s="329"/>
      <c r="F34" s="329"/>
      <c r="G34" s="329"/>
      <c r="H34" s="329"/>
      <c r="I34" s="329"/>
      <c r="J34" s="135"/>
      <c r="K34" s="133"/>
      <c r="L34" s="317"/>
      <c r="M34" s="318"/>
      <c r="N34" s="319"/>
      <c r="O34" s="320"/>
      <c r="P34" s="352"/>
      <c r="Q34" s="353"/>
      <c r="R34" s="317"/>
      <c r="S34" s="318"/>
      <c r="T34" s="319"/>
      <c r="U34" s="317"/>
      <c r="V34" s="318"/>
      <c r="W34" s="319"/>
      <c r="X34" s="320"/>
      <c r="Y34" s="352"/>
      <c r="Z34" s="353"/>
      <c r="AA34" s="323"/>
      <c r="AB34" s="318"/>
      <c r="AC34" s="319"/>
      <c r="AD34" s="324">
        <f t="shared" ref="AD34:AD37" si="3">IF(L34+U34="",0,MAX(MIN(5,L34+U34),0))</f>
        <v>0</v>
      </c>
      <c r="AE34" s="325"/>
      <c r="AF34" s="326"/>
    </row>
    <row r="35" spans="1:32" ht="16.5" customHeight="1">
      <c r="A35" s="66"/>
      <c r="B35" s="315" t="s">
        <v>169</v>
      </c>
      <c r="C35" s="316"/>
      <c r="D35" s="316"/>
      <c r="E35" s="316"/>
      <c r="F35" s="316"/>
      <c r="G35" s="316"/>
      <c r="H35" s="316"/>
      <c r="I35" s="316"/>
      <c r="J35" s="134"/>
      <c r="K35" s="133"/>
      <c r="L35" s="317"/>
      <c r="M35" s="318"/>
      <c r="N35" s="319"/>
      <c r="O35" s="320"/>
      <c r="P35" s="352"/>
      <c r="Q35" s="353"/>
      <c r="R35" s="317"/>
      <c r="S35" s="318"/>
      <c r="T35" s="319"/>
      <c r="U35" s="317"/>
      <c r="V35" s="318"/>
      <c r="W35" s="319"/>
      <c r="X35" s="320"/>
      <c r="Y35" s="352"/>
      <c r="Z35" s="353"/>
      <c r="AA35" s="323"/>
      <c r="AB35" s="318"/>
      <c r="AC35" s="319"/>
      <c r="AD35" s="324">
        <f t="shared" si="3"/>
        <v>0</v>
      </c>
      <c r="AE35" s="325"/>
      <c r="AF35" s="326"/>
    </row>
    <row r="36" spans="1:32" ht="16.5" customHeight="1">
      <c r="A36" s="66"/>
      <c r="B36" s="315" t="s">
        <v>170</v>
      </c>
      <c r="C36" s="316"/>
      <c r="D36" s="316"/>
      <c r="E36" s="316"/>
      <c r="F36" s="316"/>
      <c r="G36" s="316"/>
      <c r="H36" s="316"/>
      <c r="I36" s="316"/>
      <c r="J36" s="134"/>
      <c r="K36" s="133"/>
      <c r="L36" s="317"/>
      <c r="M36" s="318"/>
      <c r="N36" s="319"/>
      <c r="O36" s="320"/>
      <c r="P36" s="352"/>
      <c r="Q36" s="353"/>
      <c r="R36" s="317"/>
      <c r="S36" s="318"/>
      <c r="T36" s="319"/>
      <c r="U36" s="317"/>
      <c r="V36" s="318"/>
      <c r="W36" s="319"/>
      <c r="X36" s="320"/>
      <c r="Y36" s="352"/>
      <c r="Z36" s="353"/>
      <c r="AA36" s="323"/>
      <c r="AB36" s="318"/>
      <c r="AC36" s="319"/>
      <c r="AD36" s="324">
        <f t="shared" si="3"/>
        <v>0</v>
      </c>
      <c r="AE36" s="325"/>
      <c r="AF36" s="326"/>
    </row>
    <row r="37" spans="1:32" ht="16.5" customHeight="1">
      <c r="A37" s="66"/>
      <c r="B37" s="315" t="s">
        <v>171</v>
      </c>
      <c r="C37" s="316"/>
      <c r="D37" s="316"/>
      <c r="E37" s="316"/>
      <c r="F37" s="316"/>
      <c r="G37" s="316"/>
      <c r="H37" s="316"/>
      <c r="I37" s="316"/>
      <c r="J37" s="134"/>
      <c r="K37" s="133"/>
      <c r="L37" s="317"/>
      <c r="M37" s="318"/>
      <c r="N37" s="319"/>
      <c r="O37" s="320"/>
      <c r="P37" s="352"/>
      <c r="Q37" s="353"/>
      <c r="R37" s="317"/>
      <c r="S37" s="318"/>
      <c r="T37" s="319"/>
      <c r="U37" s="317"/>
      <c r="V37" s="318"/>
      <c r="W37" s="319"/>
      <c r="X37" s="320"/>
      <c r="Y37" s="352"/>
      <c r="Z37" s="353"/>
      <c r="AA37" s="323"/>
      <c r="AB37" s="318"/>
      <c r="AC37" s="319"/>
      <c r="AD37" s="324">
        <f t="shared" si="3"/>
        <v>0</v>
      </c>
      <c r="AE37" s="325"/>
      <c r="AF37" s="326"/>
    </row>
    <row r="38" spans="1:32" ht="16.5" customHeight="1">
      <c r="A38" s="66"/>
      <c r="B38" s="137" t="s">
        <v>99</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4"/>
    </row>
    <row r="39" spans="1:32" ht="16.5" customHeight="1">
      <c r="A39" s="66"/>
      <c r="B39" s="354" t="s">
        <v>100</v>
      </c>
      <c r="C39" s="355"/>
      <c r="D39" s="355"/>
      <c r="E39" s="355"/>
      <c r="F39" s="355"/>
      <c r="G39" s="355"/>
      <c r="H39" s="355"/>
      <c r="I39" s="355"/>
      <c r="J39" s="136"/>
      <c r="K39" s="138"/>
      <c r="L39" s="317"/>
      <c r="M39" s="318"/>
      <c r="N39" s="319"/>
      <c r="O39" s="320"/>
      <c r="P39" s="352"/>
      <c r="Q39" s="353"/>
      <c r="R39" s="317"/>
      <c r="S39" s="318"/>
      <c r="T39" s="319"/>
      <c r="U39" s="317"/>
      <c r="V39" s="318"/>
      <c r="W39" s="319"/>
      <c r="X39" s="320"/>
      <c r="Y39" s="352"/>
      <c r="Z39" s="353"/>
      <c r="AA39" s="323"/>
      <c r="AB39" s="318"/>
      <c r="AC39" s="319"/>
      <c r="AD39" s="324">
        <f>IF(L40+U39="",0,MAX(MIN(5,L40+U39),0))</f>
        <v>0</v>
      </c>
      <c r="AE39" s="325"/>
      <c r="AF39" s="326"/>
    </row>
    <row r="40" spans="1:32" ht="16.5" customHeight="1">
      <c r="A40" s="66"/>
      <c r="B40" s="354" t="s">
        <v>172</v>
      </c>
      <c r="C40" s="355"/>
      <c r="D40" s="355"/>
      <c r="E40" s="355"/>
      <c r="F40" s="355"/>
      <c r="G40" s="355"/>
      <c r="H40" s="355"/>
      <c r="I40" s="355"/>
      <c r="J40" s="136"/>
      <c r="K40" s="138"/>
      <c r="L40" s="317"/>
      <c r="M40" s="318"/>
      <c r="N40" s="319"/>
      <c r="O40" s="320"/>
      <c r="P40" s="352"/>
      <c r="Q40" s="353"/>
      <c r="R40" s="317"/>
      <c r="S40" s="318"/>
      <c r="T40" s="319"/>
      <c r="U40" s="317"/>
      <c r="V40" s="318"/>
      <c r="W40" s="319"/>
      <c r="X40" s="320"/>
      <c r="Y40" s="352"/>
      <c r="Z40" s="353"/>
      <c r="AA40" s="323"/>
      <c r="AB40" s="318"/>
      <c r="AC40" s="319"/>
      <c r="AD40" s="324">
        <f>IF(L41+U40="",0,MAX(MIN(5,L41+U40),0))</f>
        <v>0</v>
      </c>
      <c r="AE40" s="325"/>
      <c r="AF40" s="326"/>
    </row>
    <row r="41" spans="1:32" ht="16.5" customHeight="1">
      <c r="A41" s="66"/>
      <c r="B41" s="354" t="s">
        <v>173</v>
      </c>
      <c r="C41" s="355"/>
      <c r="D41" s="355"/>
      <c r="E41" s="355"/>
      <c r="F41" s="355"/>
      <c r="G41" s="355"/>
      <c r="H41" s="355"/>
      <c r="I41" s="355"/>
      <c r="J41" s="136"/>
      <c r="K41" s="138"/>
      <c r="L41" s="317"/>
      <c r="M41" s="318"/>
      <c r="N41" s="319"/>
      <c r="O41" s="320"/>
      <c r="P41" s="352"/>
      <c r="Q41" s="353"/>
      <c r="R41" s="317"/>
      <c r="S41" s="318"/>
      <c r="T41" s="319"/>
      <c r="U41" s="317"/>
      <c r="V41" s="318"/>
      <c r="W41" s="319"/>
      <c r="X41" s="320"/>
      <c r="Y41" s="352"/>
      <c r="Z41" s="353"/>
      <c r="AA41" s="323"/>
      <c r="AB41" s="318"/>
      <c r="AC41" s="319"/>
      <c r="AD41" s="324">
        <f t="shared" ref="AD41:AD47" si="4">IF(L41+U41="",0,MAX(MIN(5,L41+U41),0))</f>
        <v>0</v>
      </c>
      <c r="AE41" s="325"/>
      <c r="AF41" s="326"/>
    </row>
    <row r="42" spans="1:32" ht="16.5" customHeight="1">
      <c r="A42" s="66"/>
      <c r="B42" s="354" t="s">
        <v>174</v>
      </c>
      <c r="C42" s="355"/>
      <c r="D42" s="355"/>
      <c r="E42" s="355"/>
      <c r="F42" s="355"/>
      <c r="G42" s="355"/>
      <c r="H42" s="355"/>
      <c r="I42" s="355"/>
      <c r="J42" s="355"/>
      <c r="K42" s="355"/>
      <c r="L42" s="317"/>
      <c r="M42" s="318"/>
      <c r="N42" s="319"/>
      <c r="O42" s="320"/>
      <c r="P42" s="352"/>
      <c r="Q42" s="353"/>
      <c r="R42" s="317"/>
      <c r="S42" s="318"/>
      <c r="T42" s="319"/>
      <c r="U42" s="317"/>
      <c r="V42" s="318"/>
      <c r="W42" s="319"/>
      <c r="X42" s="320"/>
      <c r="Y42" s="352"/>
      <c r="Z42" s="353"/>
      <c r="AA42" s="323"/>
      <c r="AB42" s="318"/>
      <c r="AC42" s="319"/>
      <c r="AD42" s="324">
        <f t="shared" si="4"/>
        <v>0</v>
      </c>
      <c r="AE42" s="325"/>
      <c r="AF42" s="326"/>
    </row>
    <row r="43" spans="1:32" ht="16.5" customHeight="1">
      <c r="A43" s="66"/>
      <c r="B43" s="354" t="s">
        <v>175</v>
      </c>
      <c r="C43" s="355"/>
      <c r="D43" s="355"/>
      <c r="E43" s="355"/>
      <c r="F43" s="355"/>
      <c r="G43" s="355"/>
      <c r="H43" s="355"/>
      <c r="I43" s="355"/>
      <c r="J43" s="136"/>
      <c r="K43" s="138"/>
      <c r="L43" s="317"/>
      <c r="M43" s="318"/>
      <c r="N43" s="319"/>
      <c r="O43" s="320"/>
      <c r="P43" s="352"/>
      <c r="Q43" s="353"/>
      <c r="R43" s="317"/>
      <c r="S43" s="318"/>
      <c r="T43" s="319"/>
      <c r="U43" s="317"/>
      <c r="V43" s="318"/>
      <c r="W43" s="319"/>
      <c r="X43" s="320"/>
      <c r="Y43" s="352"/>
      <c r="Z43" s="353"/>
      <c r="AA43" s="323"/>
      <c r="AB43" s="318"/>
      <c r="AC43" s="319"/>
      <c r="AD43" s="324">
        <f t="shared" si="4"/>
        <v>0</v>
      </c>
      <c r="AE43" s="325"/>
      <c r="AF43" s="326"/>
    </row>
    <row r="44" spans="1:32" ht="16.5" customHeight="1">
      <c r="A44" s="66"/>
      <c r="B44" s="354" t="s">
        <v>176</v>
      </c>
      <c r="C44" s="355"/>
      <c r="D44" s="355"/>
      <c r="E44" s="355"/>
      <c r="F44" s="355"/>
      <c r="G44" s="355"/>
      <c r="H44" s="355"/>
      <c r="I44" s="355"/>
      <c r="J44" s="136"/>
      <c r="K44" s="138"/>
      <c r="L44" s="317"/>
      <c r="M44" s="318"/>
      <c r="N44" s="319"/>
      <c r="O44" s="320"/>
      <c r="P44" s="352"/>
      <c r="Q44" s="353"/>
      <c r="R44" s="317"/>
      <c r="S44" s="318"/>
      <c r="T44" s="319"/>
      <c r="U44" s="317"/>
      <c r="V44" s="318"/>
      <c r="W44" s="319"/>
      <c r="X44" s="320"/>
      <c r="Y44" s="352"/>
      <c r="Z44" s="353"/>
      <c r="AA44" s="323"/>
      <c r="AB44" s="318"/>
      <c r="AC44" s="319"/>
      <c r="AD44" s="324">
        <f t="shared" si="4"/>
        <v>0</v>
      </c>
      <c r="AE44" s="325"/>
      <c r="AF44" s="326"/>
    </row>
    <row r="45" spans="1:32" ht="16.5" customHeight="1">
      <c r="A45" s="66"/>
      <c r="B45" s="354" t="s">
        <v>177</v>
      </c>
      <c r="C45" s="355"/>
      <c r="D45" s="355"/>
      <c r="E45" s="355"/>
      <c r="F45" s="355"/>
      <c r="G45" s="355"/>
      <c r="H45" s="355"/>
      <c r="I45" s="355"/>
      <c r="J45" s="136"/>
      <c r="K45" s="138"/>
      <c r="L45" s="317"/>
      <c r="M45" s="318"/>
      <c r="N45" s="319"/>
      <c r="O45" s="320"/>
      <c r="P45" s="352"/>
      <c r="Q45" s="353"/>
      <c r="R45" s="317"/>
      <c r="S45" s="318"/>
      <c r="T45" s="319"/>
      <c r="U45" s="317"/>
      <c r="V45" s="318"/>
      <c r="W45" s="319"/>
      <c r="X45" s="320"/>
      <c r="Y45" s="352"/>
      <c r="Z45" s="353"/>
      <c r="AA45" s="323"/>
      <c r="AB45" s="318"/>
      <c r="AC45" s="319"/>
      <c r="AD45" s="324">
        <f t="shared" si="4"/>
        <v>0</v>
      </c>
      <c r="AE45" s="325"/>
      <c r="AF45" s="326"/>
    </row>
    <row r="46" spans="1:32" ht="16.5" customHeight="1">
      <c r="A46" s="66"/>
      <c r="B46" s="356" t="s">
        <v>178</v>
      </c>
      <c r="C46" s="357"/>
      <c r="D46" s="357"/>
      <c r="E46" s="357"/>
      <c r="F46" s="357"/>
      <c r="G46" s="357"/>
      <c r="H46" s="357"/>
      <c r="I46" s="357"/>
      <c r="J46" s="357"/>
      <c r="K46" s="357"/>
      <c r="L46" s="317"/>
      <c r="M46" s="318"/>
      <c r="N46" s="319"/>
      <c r="O46" s="320"/>
      <c r="P46" s="352"/>
      <c r="Q46" s="353"/>
      <c r="R46" s="317"/>
      <c r="S46" s="318"/>
      <c r="T46" s="319"/>
      <c r="U46" s="317"/>
      <c r="V46" s="318"/>
      <c r="W46" s="319"/>
      <c r="X46" s="320"/>
      <c r="Y46" s="352"/>
      <c r="Z46" s="353"/>
      <c r="AA46" s="323"/>
      <c r="AB46" s="318"/>
      <c r="AC46" s="319"/>
      <c r="AD46" s="324">
        <f t="shared" si="4"/>
        <v>0</v>
      </c>
      <c r="AE46" s="325"/>
      <c r="AF46" s="326"/>
    </row>
    <row r="47" spans="1:32" ht="11.1" customHeight="1">
      <c r="A47" s="66"/>
      <c r="B47" s="367" t="s">
        <v>310</v>
      </c>
      <c r="C47" s="368"/>
      <c r="D47" s="368"/>
      <c r="E47" s="368"/>
      <c r="F47" s="368"/>
      <c r="G47" s="368"/>
      <c r="H47" s="368"/>
      <c r="I47" s="368"/>
      <c r="J47" s="368"/>
      <c r="K47" s="369"/>
      <c r="L47" s="347"/>
      <c r="M47" s="348"/>
      <c r="N47" s="349"/>
      <c r="O47" s="373"/>
      <c r="P47" s="374"/>
      <c r="Q47" s="375"/>
      <c r="R47" s="347"/>
      <c r="S47" s="348"/>
      <c r="T47" s="349"/>
      <c r="U47" s="347"/>
      <c r="V47" s="348"/>
      <c r="W47" s="349"/>
      <c r="X47" s="373"/>
      <c r="Y47" s="374"/>
      <c r="Z47" s="375"/>
      <c r="AA47" s="332"/>
      <c r="AB47" s="333"/>
      <c r="AC47" s="334"/>
      <c r="AD47" s="335">
        <f t="shared" si="4"/>
        <v>0</v>
      </c>
      <c r="AE47" s="336"/>
      <c r="AF47" s="337"/>
    </row>
    <row r="48" spans="1:32" ht="11.1" customHeight="1">
      <c r="A48" s="66"/>
      <c r="B48" s="364" t="s">
        <v>301</v>
      </c>
      <c r="C48" s="365"/>
      <c r="D48" s="365"/>
      <c r="E48" s="365"/>
      <c r="F48" s="365"/>
      <c r="G48" s="365"/>
      <c r="H48" s="365"/>
      <c r="I48" s="365"/>
      <c r="J48" s="365"/>
      <c r="K48" s="366"/>
      <c r="L48" s="370"/>
      <c r="M48" s="371"/>
      <c r="N48" s="372"/>
      <c r="O48" s="376"/>
      <c r="P48" s="377"/>
      <c r="Q48" s="378"/>
      <c r="R48" s="370"/>
      <c r="S48" s="371"/>
      <c r="T48" s="372"/>
      <c r="U48" s="370"/>
      <c r="V48" s="371"/>
      <c r="W48" s="372"/>
      <c r="X48" s="376"/>
      <c r="Y48" s="377"/>
      <c r="Z48" s="378"/>
      <c r="AA48" s="358"/>
      <c r="AB48" s="359"/>
      <c r="AC48" s="360"/>
      <c r="AD48" s="361"/>
      <c r="AE48" s="362"/>
      <c r="AF48" s="363"/>
    </row>
    <row r="49" spans="1:35" ht="16.5" customHeight="1">
      <c r="A49" s="66"/>
      <c r="B49" s="156" t="s">
        <v>279</v>
      </c>
      <c r="C49" s="155" t="s">
        <v>277</v>
      </c>
      <c r="D49" s="157"/>
      <c r="E49" s="157"/>
      <c r="F49" s="157"/>
      <c r="G49" s="157"/>
      <c r="H49" s="157"/>
      <c r="I49" s="157"/>
      <c r="J49" s="157"/>
      <c r="K49" s="157"/>
      <c r="L49" s="107"/>
      <c r="M49" s="107"/>
      <c r="N49" s="107"/>
      <c r="O49" s="107"/>
      <c r="P49" s="107"/>
      <c r="Q49" s="107"/>
      <c r="R49" s="107"/>
      <c r="S49" s="107"/>
      <c r="T49" s="107"/>
      <c r="U49" s="107"/>
      <c r="V49" s="107"/>
      <c r="W49" s="107"/>
      <c r="X49" s="107"/>
      <c r="Y49" s="107"/>
      <c r="Z49" s="107"/>
      <c r="AA49" s="107"/>
      <c r="AB49" s="107"/>
      <c r="AC49" s="107"/>
      <c r="AD49" s="107"/>
      <c r="AE49" s="107"/>
      <c r="AF49" s="104"/>
    </row>
    <row r="50" spans="1:35" ht="16.5" customHeight="1">
      <c r="A50" s="66"/>
      <c r="B50" s="356" t="s">
        <v>298</v>
      </c>
      <c r="C50" s="357"/>
      <c r="D50" s="357"/>
      <c r="E50" s="357"/>
      <c r="F50" s="357"/>
      <c r="G50" s="357"/>
      <c r="H50" s="357"/>
      <c r="I50" s="357"/>
      <c r="J50" s="357"/>
      <c r="K50" s="357"/>
      <c r="L50" s="317"/>
      <c r="M50" s="318"/>
      <c r="N50" s="319"/>
      <c r="O50" s="320"/>
      <c r="P50" s="352"/>
      <c r="Q50" s="353"/>
      <c r="R50" s="317"/>
      <c r="S50" s="318"/>
      <c r="T50" s="319"/>
      <c r="U50" s="317"/>
      <c r="V50" s="318"/>
      <c r="W50" s="319"/>
      <c r="X50" s="320"/>
      <c r="Y50" s="352"/>
      <c r="Z50" s="353"/>
      <c r="AA50" s="323"/>
      <c r="AB50" s="318"/>
      <c r="AC50" s="319"/>
      <c r="AD50" s="324">
        <f>IF(L50+U51="",0,MAX(MIN(5,L50+U51),0))</f>
        <v>0</v>
      </c>
      <c r="AE50" s="325"/>
      <c r="AF50" s="326"/>
    </row>
    <row r="51" spans="1:35" ht="16.5" customHeight="1">
      <c r="A51" s="66"/>
      <c r="B51" s="356" t="s">
        <v>316</v>
      </c>
      <c r="C51" s="357"/>
      <c r="D51" s="357"/>
      <c r="E51" s="357"/>
      <c r="F51" s="357"/>
      <c r="G51" s="357"/>
      <c r="H51" s="357"/>
      <c r="I51" s="357"/>
      <c r="J51" s="357"/>
      <c r="K51" s="357"/>
      <c r="L51" s="317"/>
      <c r="M51" s="318"/>
      <c r="N51" s="319"/>
      <c r="O51" s="320"/>
      <c r="P51" s="352"/>
      <c r="Q51" s="353"/>
      <c r="R51" s="317"/>
      <c r="S51" s="318"/>
      <c r="T51" s="319"/>
      <c r="U51" s="317"/>
      <c r="V51" s="318"/>
      <c r="W51" s="319"/>
      <c r="X51" s="320"/>
      <c r="Y51" s="352"/>
      <c r="Z51" s="353"/>
      <c r="AA51" s="323"/>
      <c r="AB51" s="318"/>
      <c r="AC51" s="319"/>
      <c r="AD51" s="324">
        <f>IF(L51+U52="",0,MAX(MIN(5,L51+U52),0))</f>
        <v>0</v>
      </c>
      <c r="AE51" s="325"/>
      <c r="AF51" s="326"/>
    </row>
    <row r="52" spans="1:35" ht="16.5" customHeight="1">
      <c r="A52" s="66"/>
      <c r="B52" s="387" t="s">
        <v>280</v>
      </c>
      <c r="C52" s="388"/>
      <c r="D52" s="388"/>
      <c r="E52" s="388"/>
      <c r="F52" s="388"/>
      <c r="G52" s="388"/>
      <c r="H52" s="388"/>
      <c r="I52" s="388"/>
      <c r="J52" s="388"/>
      <c r="K52" s="388"/>
      <c r="L52" s="317"/>
      <c r="M52" s="318"/>
      <c r="N52" s="319"/>
      <c r="O52" s="320"/>
      <c r="P52" s="352"/>
      <c r="Q52" s="353"/>
      <c r="R52" s="317"/>
      <c r="S52" s="318"/>
      <c r="T52" s="319"/>
      <c r="U52" s="317"/>
      <c r="V52" s="318"/>
      <c r="W52" s="319"/>
      <c r="X52" s="320"/>
      <c r="Y52" s="352"/>
      <c r="Z52" s="353"/>
      <c r="AA52" s="323"/>
      <c r="AB52" s="318"/>
      <c r="AC52" s="319"/>
      <c r="AD52" s="324">
        <f t="shared" ref="AD52" si="5">L52+U52</f>
        <v>0</v>
      </c>
      <c r="AE52" s="325"/>
      <c r="AF52" s="326"/>
    </row>
    <row r="53" spans="1:35" ht="16.5" customHeight="1">
      <c r="A53" s="66"/>
      <c r="B53" s="383" t="s">
        <v>101</v>
      </c>
      <c r="C53" s="384"/>
      <c r="D53" s="384"/>
      <c r="E53" s="384"/>
      <c r="F53" s="384"/>
      <c r="G53" s="384"/>
      <c r="H53" s="384"/>
      <c r="I53" s="384"/>
      <c r="J53" s="384"/>
      <c r="K53" s="384"/>
      <c r="L53" s="380">
        <f>SUM(L15:N20,L22:N23,L25:N28,L30:N32,L34:N37,L39:N48,L50:N52)</f>
        <v>0</v>
      </c>
      <c r="M53" s="381"/>
      <c r="N53" s="382"/>
      <c r="O53" s="380">
        <f>SUM(O15:Q20,O22:Q23,O25:Q28,O30:Q32,O34:Q37,O39:Q48,O50:Q52)</f>
        <v>0</v>
      </c>
      <c r="P53" s="381"/>
      <c r="Q53" s="382"/>
      <c r="R53" s="379"/>
      <c r="S53" s="385"/>
      <c r="T53" s="386"/>
      <c r="U53" s="380">
        <f>SUM(U15:W20,U22:W23,U25:W28,U30:W32,U34:W37,U39:W48,U50:W52)</f>
        <v>0</v>
      </c>
      <c r="V53" s="381"/>
      <c r="W53" s="382"/>
      <c r="X53" s="380">
        <f>SUM(X15:Z20,X22:Z23,X25:Z28,X30:Z32,X34:Z37,X39:Z48,X50:Z52)</f>
        <v>0</v>
      </c>
      <c r="Y53" s="381"/>
      <c r="Z53" s="382"/>
      <c r="AA53" s="379"/>
      <c r="AB53" s="325"/>
      <c r="AC53" s="326"/>
      <c r="AD53" s="380">
        <f>SUM(AD15:AF20,AD22:AF23,AD25:AF28,AD30:AF32,AD34:AF37,AD39:AF48,AD50:AF52)</f>
        <v>0</v>
      </c>
      <c r="AE53" s="381"/>
      <c r="AF53" s="382"/>
      <c r="AG53"/>
      <c r="AH53"/>
      <c r="AI53"/>
    </row>
    <row r="54" spans="1:35" ht="16.5" customHeight="1">
      <c r="A54" s="66"/>
      <c r="B54" s="66"/>
      <c r="D54" s="66"/>
      <c r="E54" s="66"/>
      <c r="F54" s="66"/>
      <c r="G54" s="66"/>
      <c r="H54" s="66"/>
      <c r="I54" s="66"/>
      <c r="J54" s="66"/>
      <c r="K54" s="66"/>
      <c r="L54" s="148" t="s">
        <v>317</v>
      </c>
      <c r="M54" s="145"/>
      <c r="N54" s="145"/>
      <c r="O54" s="145"/>
      <c r="P54" s="145"/>
      <c r="Q54" s="145"/>
      <c r="R54" s="145"/>
      <c r="S54" s="145"/>
      <c r="T54" s="145"/>
      <c r="U54" s="145"/>
      <c r="V54" s="23"/>
      <c r="W54" s="23"/>
      <c r="X54" s="23"/>
      <c r="Y54" s="23"/>
      <c r="AA54" s="144"/>
      <c r="AB54" s="144"/>
      <c r="AC54" s="144"/>
      <c r="AD54" s="144"/>
      <c r="AE54" s="23"/>
      <c r="AF54" s="23"/>
      <c r="AG54"/>
      <c r="AH54"/>
      <c r="AI54"/>
    </row>
    <row r="55" spans="1:35" ht="16.5" customHeight="1">
      <c r="A55" s="66"/>
      <c r="B55" s="66"/>
      <c r="D55" s="66"/>
      <c r="E55" s="66"/>
      <c r="F55" s="66"/>
      <c r="G55" s="66"/>
      <c r="H55" s="66"/>
      <c r="I55" s="66"/>
      <c r="J55" s="66"/>
      <c r="K55" s="66"/>
      <c r="L55" s="149"/>
      <c r="M55" s="66"/>
      <c r="N55" s="66"/>
      <c r="O55" s="66"/>
      <c r="P55" s="66"/>
      <c r="Q55" s="66"/>
      <c r="R55" s="66"/>
      <c r="S55" s="66"/>
      <c r="U55" s="146" t="str">
        <f>IF(V53&gt;5,"( )内が5例を超えています","")</f>
        <v/>
      </c>
    </row>
    <row r="56" spans="1:35" ht="16.5" customHeight="1">
      <c r="A56" s="1"/>
      <c r="B56" s="1"/>
      <c r="C56" s="1"/>
      <c r="D56" s="1"/>
      <c r="E56" s="1"/>
      <c r="F56" s="1"/>
      <c r="G56" s="1"/>
      <c r="H56" s="1"/>
      <c r="I56" s="1"/>
      <c r="J56" s="1"/>
      <c r="K56" s="1"/>
      <c r="L56" s="1"/>
      <c r="M56" s="1"/>
      <c r="N56" s="1"/>
      <c r="O56" s="1"/>
      <c r="P56" s="1"/>
      <c r="Q56" s="1"/>
      <c r="R56" s="1"/>
      <c r="S56" s="1"/>
    </row>
    <row r="57" spans="1:35" ht="16.5" customHeight="1">
      <c r="A57" s="1"/>
      <c r="B57" s="1"/>
      <c r="C57" s="1"/>
      <c r="D57" s="1"/>
      <c r="E57" s="1"/>
      <c r="F57" s="1"/>
      <c r="G57" s="1"/>
      <c r="H57" s="1"/>
      <c r="I57" s="1"/>
      <c r="J57" s="1"/>
      <c r="K57" s="1"/>
      <c r="L57" s="1"/>
      <c r="M57" s="1"/>
      <c r="N57" s="1"/>
      <c r="O57" s="1"/>
      <c r="P57" s="1"/>
      <c r="Q57" s="1"/>
      <c r="R57" s="1"/>
      <c r="S57" s="1"/>
    </row>
  </sheetData>
  <sheetProtection algorithmName="SHA-512" hashValue="jBNQQb2t6Lwce3LMn/Vif53NqcxNAgoWuMpc6n/4nLrqRx7fw5KSj5LAtH5VncxDr7BZLL1iYrFhIhw84L3uJg==" saltValue="LFpC1B3mMdme5X6zIVfzQw==" spinCount="100000" sheet="1" objects="1" scenarios="1"/>
  <protectedRanges>
    <protectedRange sqref="AA20:AC20 R20:W20 L20:N20 AA15:AC19 R15:W19 L15:N19 L22:AC23 L25:AC28 AA30:AC32 R30:W32 L30:N32 AA34:AC37 R34:W37 L34:N37 AA39:AC48 R39:W48 L39:N48 AA50:AC52 R50:W52 L50:N52" name="範囲1"/>
  </protectedRanges>
  <mergeCells count="271">
    <mergeCell ref="AA53:AC53"/>
    <mergeCell ref="AD53:AF53"/>
    <mergeCell ref="B53:K53"/>
    <mergeCell ref="L53:N53"/>
    <mergeCell ref="O53:Q53"/>
    <mergeCell ref="R53:T53"/>
    <mergeCell ref="U53:W53"/>
    <mergeCell ref="X53:Z53"/>
    <mergeCell ref="AA50:AC50"/>
    <mergeCell ref="AD50:AF50"/>
    <mergeCell ref="B52:K52"/>
    <mergeCell ref="L52:N52"/>
    <mergeCell ref="O52:Q52"/>
    <mergeCell ref="R52:T52"/>
    <mergeCell ref="U52:W52"/>
    <mergeCell ref="X52:Z52"/>
    <mergeCell ref="AA52:AC52"/>
    <mergeCell ref="AD52:AF52"/>
    <mergeCell ref="B51:K51"/>
    <mergeCell ref="AD51:AF51"/>
    <mergeCell ref="O51:Q51"/>
    <mergeCell ref="X51:Z51"/>
    <mergeCell ref="L51:N51"/>
    <mergeCell ref="U50:W50"/>
    <mergeCell ref="AA47:AC48"/>
    <mergeCell ref="AD47:AF48"/>
    <mergeCell ref="B48:K48"/>
    <mergeCell ref="B50:K50"/>
    <mergeCell ref="L50:N50"/>
    <mergeCell ref="O50:Q50"/>
    <mergeCell ref="R50:T50"/>
    <mergeCell ref="U51:W51"/>
    <mergeCell ref="X50:Z50"/>
    <mergeCell ref="B47:K47"/>
    <mergeCell ref="L47:N48"/>
    <mergeCell ref="O47:Q48"/>
    <mergeCell ref="R47:T48"/>
    <mergeCell ref="U47:W48"/>
    <mergeCell ref="X47:Z48"/>
    <mergeCell ref="R51:T51"/>
    <mergeCell ref="AA51:AC51"/>
    <mergeCell ref="AA45:AC45"/>
    <mergeCell ref="AD45:AF45"/>
    <mergeCell ref="B46:K46"/>
    <mergeCell ref="L46:N46"/>
    <mergeCell ref="O46:Q46"/>
    <mergeCell ref="R46:T46"/>
    <mergeCell ref="U46:W46"/>
    <mergeCell ref="X46:Z46"/>
    <mergeCell ref="AA46:AC46"/>
    <mergeCell ref="AD46:AF46"/>
    <mergeCell ref="B45:I45"/>
    <mergeCell ref="L45:N45"/>
    <mergeCell ref="O45:Q45"/>
    <mergeCell ref="R45:T45"/>
    <mergeCell ref="U45:W45"/>
    <mergeCell ref="X45:Z45"/>
    <mergeCell ref="AA43:AC43"/>
    <mergeCell ref="AD43:AF43"/>
    <mergeCell ref="B44:I44"/>
    <mergeCell ref="L44:N44"/>
    <mergeCell ref="O44:Q44"/>
    <mergeCell ref="R44:T44"/>
    <mergeCell ref="U44:W44"/>
    <mergeCell ref="X44:Z44"/>
    <mergeCell ref="AA44:AC44"/>
    <mergeCell ref="AD44:AF44"/>
    <mergeCell ref="B43:I43"/>
    <mergeCell ref="L43:N43"/>
    <mergeCell ref="O43:Q43"/>
    <mergeCell ref="R43:T43"/>
    <mergeCell ref="U43:W43"/>
    <mergeCell ref="X43:Z43"/>
    <mergeCell ref="AA41:AC41"/>
    <mergeCell ref="AD41:AF41"/>
    <mergeCell ref="B42:K42"/>
    <mergeCell ref="L42:N42"/>
    <mergeCell ref="O42:Q42"/>
    <mergeCell ref="R42:T42"/>
    <mergeCell ref="U42:W42"/>
    <mergeCell ref="X42:Z42"/>
    <mergeCell ref="AA42:AC42"/>
    <mergeCell ref="AD42:AF42"/>
    <mergeCell ref="B41:I41"/>
    <mergeCell ref="L41:N41"/>
    <mergeCell ref="O41:Q41"/>
    <mergeCell ref="R41:T41"/>
    <mergeCell ref="U41:W41"/>
    <mergeCell ref="X41:Z41"/>
    <mergeCell ref="AA39:AC39"/>
    <mergeCell ref="AD39:AF39"/>
    <mergeCell ref="B40:I40"/>
    <mergeCell ref="L40:N40"/>
    <mergeCell ref="O40:Q40"/>
    <mergeCell ref="R40:T40"/>
    <mergeCell ref="U40:W40"/>
    <mergeCell ref="X40:Z40"/>
    <mergeCell ref="AA40:AC40"/>
    <mergeCell ref="AD40:AF40"/>
    <mergeCell ref="B39:I39"/>
    <mergeCell ref="O39:Q39"/>
    <mergeCell ref="R39:T39"/>
    <mergeCell ref="U39:W39"/>
    <mergeCell ref="X39:Z39"/>
    <mergeCell ref="L39:N39"/>
    <mergeCell ref="AA36:AC36"/>
    <mergeCell ref="AD36:AF36"/>
    <mergeCell ref="B37:I37"/>
    <mergeCell ref="L37:N37"/>
    <mergeCell ref="O37:Q37"/>
    <mergeCell ref="R37:T37"/>
    <mergeCell ref="U37:W37"/>
    <mergeCell ref="X37:Z37"/>
    <mergeCell ref="AA37:AC37"/>
    <mergeCell ref="AD37:AF37"/>
    <mergeCell ref="B36:I36"/>
    <mergeCell ref="L36:N36"/>
    <mergeCell ref="O36:Q36"/>
    <mergeCell ref="R36:T36"/>
    <mergeCell ref="U36:W36"/>
    <mergeCell ref="X36:Z36"/>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B32:I32"/>
    <mergeCell ref="L32:N32"/>
    <mergeCell ref="O32:Q32"/>
    <mergeCell ref="R32:T32"/>
    <mergeCell ref="U32:W32"/>
    <mergeCell ref="X32:Z32"/>
    <mergeCell ref="AA32:AC32"/>
    <mergeCell ref="AD32:AF32"/>
    <mergeCell ref="B31:K31"/>
    <mergeCell ref="L31:N31"/>
    <mergeCell ref="O31:Q31"/>
    <mergeCell ref="R31:T31"/>
    <mergeCell ref="U31:W31"/>
    <mergeCell ref="X31:Z31"/>
    <mergeCell ref="B30:I30"/>
    <mergeCell ref="L30:N30"/>
    <mergeCell ref="O30:Q30"/>
    <mergeCell ref="R30:T30"/>
    <mergeCell ref="U30:W30"/>
    <mergeCell ref="X30:Z30"/>
    <mergeCell ref="AA30:AC30"/>
    <mergeCell ref="AD30:AF30"/>
    <mergeCell ref="AA31:AC31"/>
    <mergeCell ref="AD31:AF31"/>
    <mergeCell ref="AA27:AC27"/>
    <mergeCell ref="AD27:AF27"/>
    <mergeCell ref="B28:I28"/>
    <mergeCell ref="L28:N28"/>
    <mergeCell ref="O28:Q28"/>
    <mergeCell ref="R28:T28"/>
    <mergeCell ref="U28:W28"/>
    <mergeCell ref="X28:Z28"/>
    <mergeCell ref="AA28:AC28"/>
    <mergeCell ref="B27:K27"/>
    <mergeCell ref="L27:N27"/>
    <mergeCell ref="O27:Q27"/>
    <mergeCell ref="R27:T27"/>
    <mergeCell ref="U27:W27"/>
    <mergeCell ref="X27:Z27"/>
    <mergeCell ref="AD28:AF28"/>
    <mergeCell ref="AA25:AC25"/>
    <mergeCell ref="AD25:AF25"/>
    <mergeCell ref="B26:I26"/>
    <mergeCell ref="L26:N26"/>
    <mergeCell ref="O26:Q26"/>
    <mergeCell ref="R26:T26"/>
    <mergeCell ref="U26:W26"/>
    <mergeCell ref="X26:Z26"/>
    <mergeCell ref="AA26:AC26"/>
    <mergeCell ref="AD26:AF26"/>
    <mergeCell ref="B25:K25"/>
    <mergeCell ref="L25:N25"/>
    <mergeCell ref="O25:Q25"/>
    <mergeCell ref="R25:T25"/>
    <mergeCell ref="U25:W25"/>
    <mergeCell ref="X25:Z25"/>
    <mergeCell ref="AA22:AC22"/>
    <mergeCell ref="AD22:AF22"/>
    <mergeCell ref="B23:I23"/>
    <mergeCell ref="L23:N23"/>
    <mergeCell ref="O23:Q23"/>
    <mergeCell ref="R23:T23"/>
    <mergeCell ref="U23:W23"/>
    <mergeCell ref="X23:Z23"/>
    <mergeCell ref="AA23:AC23"/>
    <mergeCell ref="AD23:AF23"/>
    <mergeCell ref="B22:I22"/>
    <mergeCell ref="L22:N22"/>
    <mergeCell ref="O22:Q22"/>
    <mergeCell ref="R22:T22"/>
    <mergeCell ref="U22:W22"/>
    <mergeCell ref="X22:Z22"/>
    <mergeCell ref="AA19:AC19"/>
    <mergeCell ref="AD19:AF19"/>
    <mergeCell ref="B20:K20"/>
    <mergeCell ref="L20:N20"/>
    <mergeCell ref="O20:Q20"/>
    <mergeCell ref="R20:T20"/>
    <mergeCell ref="U20:W20"/>
    <mergeCell ref="X20:Z20"/>
    <mergeCell ref="AA20:AC20"/>
    <mergeCell ref="AD20:AF20"/>
    <mergeCell ref="B19:K19"/>
    <mergeCell ref="L19:N19"/>
    <mergeCell ref="O19:Q19"/>
    <mergeCell ref="R19:T19"/>
    <mergeCell ref="U19:W19"/>
    <mergeCell ref="X19:Z19"/>
    <mergeCell ref="AA17:AC17"/>
    <mergeCell ref="AD17:AF17"/>
    <mergeCell ref="B18:K18"/>
    <mergeCell ref="L18:N18"/>
    <mergeCell ref="O18:Q18"/>
    <mergeCell ref="R18:T18"/>
    <mergeCell ref="U18:W18"/>
    <mergeCell ref="X18:Z18"/>
    <mergeCell ref="AA18:AC18"/>
    <mergeCell ref="AD18:AF18"/>
    <mergeCell ref="B17:K17"/>
    <mergeCell ref="L17:N17"/>
    <mergeCell ref="O17:Q17"/>
    <mergeCell ref="R17:T17"/>
    <mergeCell ref="U17:W17"/>
    <mergeCell ref="X17:Z17"/>
    <mergeCell ref="B15:K15"/>
    <mergeCell ref="L15:N15"/>
    <mergeCell ref="O15:Q15"/>
    <mergeCell ref="U15:W15"/>
    <mergeCell ref="X15:Z15"/>
    <mergeCell ref="AA15:AC15"/>
    <mergeCell ref="AD15:AF15"/>
    <mergeCell ref="B16:K16"/>
    <mergeCell ref="L16:N16"/>
    <mergeCell ref="O16:Q16"/>
    <mergeCell ref="R15:T15"/>
    <mergeCell ref="U16:W16"/>
    <mergeCell ref="X16:Z16"/>
    <mergeCell ref="AA16:AC16"/>
    <mergeCell ref="AD16:AF16"/>
    <mergeCell ref="R16:T1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s>
  <phoneticPr fontId="3"/>
  <conditionalFormatting sqref="L25:Q25 U25:Z25">
    <cfRule type="expression" dxfId="1" priority="1">
      <formula>AND(L25=0,O25&gt;0)</formula>
    </cfRule>
  </conditionalFormatting>
  <dataValidations count="2">
    <dataValidation type="whole" operator="lessThanOrEqual" allowBlank="1" showInputMessage="1" showErrorMessage="1" error="最大5例まで入力可能です" sqref="L47 R47 U47" xr:uid="{223A3C67-4A66-4F1C-ADE3-12D2845DB5F3}">
      <formula1>5</formula1>
    </dataValidation>
    <dataValidation type="whole" operator="lessThan" allowBlank="1" showErrorMessage="1" error="最大５例まで入力することができます。" promptTitle="最大５例まで入力することができます。" sqref="L34:N37 L39:N46 L50:N51 U34:W37 U39:W46 U50:W51" xr:uid="{62081B9F-C55F-4DDB-B626-C44C9B38262D}">
      <formula1>6</formula1>
    </dataValidation>
  </dataValidations>
  <printOptions horizontalCentered="1"/>
  <pageMargins left="0.78740157480314965" right="0.55118110236220474" top="0.78740157480314965" bottom="0.59055118110236227"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450-FE32-4A37-B7C9-EAD5E36A7A85}">
  <sheetPr>
    <pageSetUpPr autoPageBreaks="0" fitToPage="1"/>
  </sheetPr>
  <dimension ref="A1:AN45"/>
  <sheetViews>
    <sheetView showGridLines="0" showZeros="0" zoomScaleNormal="100" workbookViewId="0">
      <selection activeCell="D6" sqref="D6:AD7"/>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2" width="2.5" style="1" customWidth="1"/>
    <col min="33" max="33" width="2.375" style="1" customWidth="1"/>
    <col min="34" max="35" width="2.375" customWidth="1"/>
    <col min="41" max="16384" width="9" style="1"/>
  </cols>
  <sheetData>
    <row r="1" spans="1:40" s="3" customFormat="1" ht="12" customHeight="1">
      <c r="A1" s="90" t="s">
        <v>10</v>
      </c>
      <c r="B1" s="90"/>
      <c r="C1" s="90"/>
      <c r="D1" s="90"/>
      <c r="E1" s="90"/>
      <c r="F1" s="91"/>
      <c r="G1" s="90"/>
      <c r="H1" s="90"/>
      <c r="I1" s="90"/>
      <c r="J1" s="90"/>
      <c r="K1" s="90"/>
      <c r="L1" s="90"/>
      <c r="M1" s="90"/>
      <c r="N1" s="90"/>
      <c r="O1" s="90"/>
      <c r="P1" s="90"/>
      <c r="Q1" s="90"/>
      <c r="R1" s="90"/>
      <c r="S1" s="90"/>
      <c r="T1" s="92"/>
      <c r="U1" s="90"/>
      <c r="V1" s="90"/>
      <c r="W1" s="90"/>
      <c r="X1" s="90"/>
      <c r="Y1" s="90"/>
      <c r="Z1" s="90"/>
      <c r="AA1" s="90"/>
      <c r="AB1" s="90"/>
      <c r="AC1" s="90"/>
      <c r="AD1" s="90"/>
      <c r="AE1" s="93"/>
      <c r="AF1" s="93"/>
      <c r="AG1" s="94" t="s">
        <v>202</v>
      </c>
      <c r="AH1"/>
      <c r="AI1"/>
      <c r="AJ1"/>
      <c r="AK1"/>
      <c r="AL1"/>
      <c r="AM1"/>
      <c r="AN1"/>
    </row>
    <row r="2" spans="1:40" ht="12" customHeight="1">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22" t="s">
        <v>207</v>
      </c>
    </row>
    <row r="3" spans="1:40">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30"/>
    </row>
    <row r="4" spans="1:40">
      <c r="A4" s="66"/>
      <c r="C4" s="66"/>
      <c r="D4" s="66"/>
      <c r="E4" s="146" t="s">
        <v>275</v>
      </c>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30"/>
    </row>
    <row r="5" spans="1:40">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30"/>
    </row>
    <row r="6" spans="1:40" ht="15" customHeight="1">
      <c r="B6" s="66"/>
      <c r="C6" s="66"/>
      <c r="D6" s="288" t="s">
        <v>221</v>
      </c>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90"/>
      <c r="AE6"/>
      <c r="AF6"/>
      <c r="AG6" s="97"/>
    </row>
    <row r="7" spans="1:40" ht="15" customHeight="1">
      <c r="B7" s="66"/>
      <c r="C7" s="97"/>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3"/>
      <c r="AE7"/>
      <c r="AF7"/>
      <c r="AG7" s="97"/>
    </row>
    <row r="8" spans="1:40" ht="15" customHeight="1">
      <c r="B8" s="66"/>
      <c r="C8" s="66"/>
      <c r="D8" s="66"/>
      <c r="E8" s="66"/>
      <c r="F8" s="98"/>
      <c r="G8" s="66"/>
      <c r="H8" s="66"/>
      <c r="I8" s="66"/>
      <c r="J8" s="66"/>
      <c r="K8" s="66"/>
      <c r="L8" s="66"/>
      <c r="M8" s="66"/>
      <c r="N8" s="66"/>
      <c r="O8" s="66"/>
      <c r="P8" s="66"/>
      <c r="Q8" s="66"/>
      <c r="R8" s="66"/>
      <c r="S8" s="66"/>
      <c r="X8" s="66"/>
      <c r="Y8" s="66"/>
    </row>
    <row r="9" spans="1:40" ht="24" customHeight="1">
      <c r="B9" s="294" t="s">
        <v>35</v>
      </c>
      <c r="C9" s="295"/>
      <c r="D9" s="296"/>
      <c r="E9" s="297">
        <f>'１'!F12</f>
        <v>0</v>
      </c>
      <c r="F9" s="298"/>
      <c r="G9" s="298"/>
      <c r="H9" s="298"/>
      <c r="I9" s="298"/>
      <c r="J9" s="298"/>
      <c r="K9" s="298"/>
      <c r="L9" s="298"/>
      <c r="M9" s="298"/>
      <c r="N9" s="298"/>
      <c r="O9" s="299"/>
      <c r="P9" s="101"/>
      <c r="Q9" s="100" t="s">
        <v>65</v>
      </c>
      <c r="R9" s="100"/>
      <c r="S9" s="66"/>
      <c r="X9" s="100"/>
      <c r="Y9" s="66"/>
      <c r="AD9" s="99"/>
    </row>
    <row r="10" spans="1:40" ht="9" customHeight="1">
      <c r="B10" s="71"/>
      <c r="C10" s="71"/>
      <c r="D10" s="71"/>
      <c r="E10" s="66"/>
      <c r="F10" s="98"/>
      <c r="G10" s="66"/>
      <c r="H10" s="66"/>
      <c r="I10" s="66"/>
      <c r="J10" s="66"/>
      <c r="K10" s="66"/>
      <c r="L10" s="66"/>
      <c r="M10" s="66"/>
      <c r="N10" s="66"/>
      <c r="O10" s="66"/>
      <c r="P10" s="66"/>
      <c r="Q10" s="66"/>
      <c r="R10" s="66"/>
      <c r="S10" s="66"/>
      <c r="X10" s="66"/>
      <c r="Y10" s="66"/>
    </row>
    <row r="11" spans="1:40" ht="10.5" customHeight="1">
      <c r="B11" s="66"/>
      <c r="C11" s="66"/>
      <c r="D11" s="66"/>
      <c r="E11" s="66"/>
      <c r="F11" s="98"/>
      <c r="G11" s="66"/>
      <c r="H11" s="66"/>
      <c r="I11" s="66"/>
      <c r="J11" s="66"/>
      <c r="K11" s="66"/>
      <c r="L11" s="66"/>
      <c r="M11" s="66"/>
      <c r="N11" s="66"/>
      <c r="O11" s="66"/>
      <c r="P11" s="66"/>
      <c r="Q11" s="66"/>
      <c r="R11" s="66"/>
      <c r="S11" s="66"/>
      <c r="X11" s="66"/>
      <c r="Y11" s="66"/>
    </row>
    <row r="12" spans="1:40" ht="15" customHeight="1">
      <c r="B12" s="300"/>
      <c r="C12" s="399"/>
      <c r="D12" s="399"/>
      <c r="E12" s="399"/>
      <c r="F12" s="399"/>
      <c r="G12" s="399"/>
      <c r="H12" s="399"/>
      <c r="I12" s="399"/>
      <c r="J12" s="399"/>
      <c r="K12" s="400"/>
      <c r="L12" s="304" t="s">
        <v>12</v>
      </c>
      <c r="M12" s="305"/>
      <c r="N12" s="305"/>
      <c r="O12" s="305"/>
      <c r="P12" s="305"/>
      <c r="Q12" s="305"/>
      <c r="R12" s="305"/>
      <c r="S12" s="305"/>
      <c r="T12" s="306"/>
      <c r="U12" s="305" t="s">
        <v>62</v>
      </c>
      <c r="V12" s="305"/>
      <c r="W12" s="305"/>
      <c r="X12" s="305"/>
      <c r="Y12" s="305"/>
      <c r="Z12" s="305"/>
      <c r="AA12" s="305"/>
      <c r="AB12" s="305"/>
      <c r="AC12" s="306"/>
      <c r="AD12" s="304" t="s">
        <v>31</v>
      </c>
      <c r="AE12" s="350"/>
      <c r="AF12" s="351"/>
      <c r="AG12" s="164"/>
    </row>
    <row r="13" spans="1:40" ht="22.5" customHeight="1">
      <c r="B13" s="401"/>
      <c r="C13" s="402"/>
      <c r="D13" s="402"/>
      <c r="E13" s="402"/>
      <c r="F13" s="402"/>
      <c r="G13" s="402"/>
      <c r="H13" s="402"/>
      <c r="I13" s="402"/>
      <c r="J13" s="402"/>
      <c r="K13" s="403"/>
      <c r="L13" s="309" t="s">
        <v>198</v>
      </c>
      <c r="M13" s="310"/>
      <c r="N13" s="311"/>
      <c r="O13" s="309" t="s">
        <v>199</v>
      </c>
      <c r="P13" s="310"/>
      <c r="Q13" s="311"/>
      <c r="R13" s="309" t="s">
        <v>80</v>
      </c>
      <c r="S13" s="310"/>
      <c r="T13" s="311"/>
      <c r="U13" s="309" t="s">
        <v>198</v>
      </c>
      <c r="V13" s="310"/>
      <c r="W13" s="311"/>
      <c r="X13" s="309" t="s">
        <v>199</v>
      </c>
      <c r="Y13" s="310"/>
      <c r="Z13" s="311"/>
      <c r="AA13" s="309" t="s">
        <v>80</v>
      </c>
      <c r="AB13" s="310"/>
      <c r="AC13" s="311"/>
      <c r="AD13" s="312" t="s">
        <v>81</v>
      </c>
      <c r="AE13" s="404"/>
      <c r="AF13" s="405"/>
      <c r="AG13" s="165"/>
    </row>
    <row r="14" spans="1:40" ht="19.5" customHeight="1">
      <c r="B14" s="137" t="s">
        <v>102</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4"/>
      <c r="AG14" s="166"/>
    </row>
    <row r="15" spans="1:40" ht="19.5" customHeight="1">
      <c r="B15" s="315" t="s">
        <v>103</v>
      </c>
      <c r="C15" s="316"/>
      <c r="D15" s="316"/>
      <c r="E15" s="316"/>
      <c r="F15" s="316"/>
      <c r="G15" s="316"/>
      <c r="H15" s="316"/>
      <c r="I15" s="316"/>
      <c r="J15" s="167"/>
      <c r="K15" s="168"/>
      <c r="L15" s="317"/>
      <c r="M15" s="389"/>
      <c r="N15" s="220"/>
      <c r="O15" s="320"/>
      <c r="P15" s="321"/>
      <c r="Q15" s="322"/>
      <c r="R15" s="317"/>
      <c r="S15" s="389"/>
      <c r="T15" s="220"/>
      <c r="U15" s="317"/>
      <c r="V15" s="389"/>
      <c r="W15" s="220"/>
      <c r="X15" s="320"/>
      <c r="Y15" s="321"/>
      <c r="Z15" s="322"/>
      <c r="AA15" s="323"/>
      <c r="AB15" s="389"/>
      <c r="AC15" s="220"/>
      <c r="AD15" s="304">
        <f t="shared" ref="AD15:AD25" si="0">(L15*1.4)+(U15*1.4)</f>
        <v>0</v>
      </c>
      <c r="AE15" s="350"/>
      <c r="AF15" s="351"/>
      <c r="AG15" s="164"/>
    </row>
    <row r="16" spans="1:40" ht="19.5" customHeight="1">
      <c r="B16" s="315" t="s">
        <v>104</v>
      </c>
      <c r="C16" s="316"/>
      <c r="D16" s="316"/>
      <c r="E16" s="316"/>
      <c r="F16" s="316"/>
      <c r="G16" s="316"/>
      <c r="H16" s="316"/>
      <c r="I16" s="316"/>
      <c r="J16" s="167"/>
      <c r="K16" s="169"/>
      <c r="L16" s="317"/>
      <c r="M16" s="389"/>
      <c r="N16" s="220"/>
      <c r="O16" s="320"/>
      <c r="P16" s="321"/>
      <c r="Q16" s="322"/>
      <c r="R16" s="317"/>
      <c r="S16" s="389"/>
      <c r="T16" s="220"/>
      <c r="U16" s="317"/>
      <c r="V16" s="389"/>
      <c r="W16" s="220"/>
      <c r="X16" s="320"/>
      <c r="Y16" s="321"/>
      <c r="Z16" s="322"/>
      <c r="AA16" s="323"/>
      <c r="AB16" s="389"/>
      <c r="AC16" s="220"/>
      <c r="AD16" s="304">
        <f t="shared" si="0"/>
        <v>0</v>
      </c>
      <c r="AE16" s="350"/>
      <c r="AF16" s="351"/>
      <c r="AG16" s="164"/>
    </row>
    <row r="17" spans="2:33" ht="19.5" customHeight="1">
      <c r="B17" s="327" t="s">
        <v>105</v>
      </c>
      <c r="C17" s="328"/>
      <c r="D17" s="328"/>
      <c r="E17" s="328"/>
      <c r="F17" s="328"/>
      <c r="G17" s="328"/>
      <c r="H17" s="328"/>
      <c r="I17" s="328"/>
      <c r="J17" s="328"/>
      <c r="K17" s="398"/>
      <c r="L17" s="317"/>
      <c r="M17" s="389"/>
      <c r="N17" s="220"/>
      <c r="O17" s="320"/>
      <c r="P17" s="321"/>
      <c r="Q17" s="322"/>
      <c r="R17" s="317"/>
      <c r="S17" s="389"/>
      <c r="T17" s="220"/>
      <c r="U17" s="317"/>
      <c r="V17" s="389"/>
      <c r="W17" s="220"/>
      <c r="X17" s="320"/>
      <c r="Y17" s="321"/>
      <c r="Z17" s="322"/>
      <c r="AA17" s="323"/>
      <c r="AB17" s="389"/>
      <c r="AC17" s="220"/>
      <c r="AD17" s="304">
        <f t="shared" si="0"/>
        <v>0</v>
      </c>
      <c r="AE17" s="350"/>
      <c r="AF17" s="351"/>
      <c r="AG17" s="164"/>
    </row>
    <row r="18" spans="2:33" ht="19.5" customHeight="1">
      <c r="B18" s="315" t="s">
        <v>106</v>
      </c>
      <c r="C18" s="316"/>
      <c r="D18" s="316"/>
      <c r="E18" s="316"/>
      <c r="F18" s="316"/>
      <c r="G18" s="316"/>
      <c r="H18" s="316"/>
      <c r="I18" s="316"/>
      <c r="J18" s="134"/>
      <c r="K18" s="170"/>
      <c r="L18" s="317"/>
      <c r="M18" s="389"/>
      <c r="N18" s="220"/>
      <c r="O18" s="320"/>
      <c r="P18" s="321"/>
      <c r="Q18" s="322"/>
      <c r="R18" s="317"/>
      <c r="S18" s="389"/>
      <c r="T18" s="220"/>
      <c r="U18" s="317"/>
      <c r="V18" s="389"/>
      <c r="W18" s="220"/>
      <c r="X18" s="320"/>
      <c r="Y18" s="321"/>
      <c r="Z18" s="322"/>
      <c r="AA18" s="323"/>
      <c r="AB18" s="389"/>
      <c r="AC18" s="220"/>
      <c r="AD18" s="304">
        <f t="shared" si="0"/>
        <v>0</v>
      </c>
      <c r="AE18" s="350"/>
      <c r="AF18" s="351"/>
      <c r="AG18" s="164"/>
    </row>
    <row r="19" spans="2:33" ht="19.5" customHeight="1">
      <c r="B19" s="315" t="s">
        <v>107</v>
      </c>
      <c r="C19" s="316"/>
      <c r="D19" s="316"/>
      <c r="E19" s="316"/>
      <c r="F19" s="316"/>
      <c r="G19" s="316"/>
      <c r="H19" s="316"/>
      <c r="I19" s="316"/>
      <c r="J19" s="134"/>
      <c r="K19" s="170"/>
      <c r="L19" s="317"/>
      <c r="M19" s="389"/>
      <c r="N19" s="220"/>
      <c r="O19" s="320"/>
      <c r="P19" s="321"/>
      <c r="Q19" s="322"/>
      <c r="R19" s="317"/>
      <c r="S19" s="389"/>
      <c r="T19" s="220"/>
      <c r="U19" s="317"/>
      <c r="V19" s="389"/>
      <c r="W19" s="220"/>
      <c r="X19" s="320"/>
      <c r="Y19" s="321"/>
      <c r="Z19" s="322"/>
      <c r="AA19" s="323"/>
      <c r="AB19" s="389"/>
      <c r="AC19" s="220"/>
      <c r="AD19" s="304">
        <f t="shared" si="0"/>
        <v>0</v>
      </c>
      <c r="AE19" s="350"/>
      <c r="AF19" s="351"/>
      <c r="AG19" s="164"/>
    </row>
    <row r="20" spans="2:33" ht="19.5" customHeight="1">
      <c r="B20" s="315" t="s">
        <v>108</v>
      </c>
      <c r="C20" s="316"/>
      <c r="D20" s="316"/>
      <c r="E20" s="316"/>
      <c r="F20" s="316"/>
      <c r="G20" s="316"/>
      <c r="H20" s="316"/>
      <c r="I20" s="316"/>
      <c r="J20" s="134"/>
      <c r="K20" s="170"/>
      <c r="L20" s="317"/>
      <c r="M20" s="389"/>
      <c r="N20" s="220"/>
      <c r="O20" s="320"/>
      <c r="P20" s="321"/>
      <c r="Q20" s="322"/>
      <c r="R20" s="317"/>
      <c r="S20" s="389"/>
      <c r="T20" s="220"/>
      <c r="U20" s="317"/>
      <c r="V20" s="389"/>
      <c r="W20" s="220"/>
      <c r="X20" s="320"/>
      <c r="Y20" s="321"/>
      <c r="Z20" s="322"/>
      <c r="AA20" s="323"/>
      <c r="AB20" s="389"/>
      <c r="AC20" s="220"/>
      <c r="AD20" s="304">
        <f t="shared" si="0"/>
        <v>0</v>
      </c>
      <c r="AE20" s="350"/>
      <c r="AF20" s="351"/>
      <c r="AG20" s="164"/>
    </row>
    <row r="21" spans="2:33" ht="19.5" customHeight="1">
      <c r="B21" s="315" t="s">
        <v>109</v>
      </c>
      <c r="C21" s="316"/>
      <c r="D21" s="316"/>
      <c r="E21" s="316"/>
      <c r="F21" s="316"/>
      <c r="G21" s="316"/>
      <c r="H21" s="316"/>
      <c r="I21" s="316"/>
      <c r="J21" s="134"/>
      <c r="K21" s="170"/>
      <c r="L21" s="317"/>
      <c r="M21" s="389"/>
      <c r="N21" s="220"/>
      <c r="O21" s="320"/>
      <c r="P21" s="321"/>
      <c r="Q21" s="322"/>
      <c r="R21" s="317"/>
      <c r="S21" s="389"/>
      <c r="T21" s="220"/>
      <c r="U21" s="317"/>
      <c r="V21" s="389"/>
      <c r="W21" s="220"/>
      <c r="X21" s="320"/>
      <c r="Y21" s="321"/>
      <c r="Z21" s="322"/>
      <c r="AA21" s="323"/>
      <c r="AB21" s="389"/>
      <c r="AC21" s="220"/>
      <c r="AD21" s="304">
        <f t="shared" si="0"/>
        <v>0</v>
      </c>
      <c r="AE21" s="350"/>
      <c r="AF21" s="351"/>
      <c r="AG21" s="164"/>
    </row>
    <row r="22" spans="2:33" ht="19.5" customHeight="1">
      <c r="B22" s="315" t="s">
        <v>110</v>
      </c>
      <c r="C22" s="316"/>
      <c r="D22" s="316"/>
      <c r="E22" s="316"/>
      <c r="F22" s="316"/>
      <c r="G22" s="316"/>
      <c r="H22" s="316"/>
      <c r="I22" s="316"/>
      <c r="J22" s="134"/>
      <c r="K22" s="170"/>
      <c r="L22" s="317"/>
      <c r="M22" s="389"/>
      <c r="N22" s="220"/>
      <c r="O22" s="320"/>
      <c r="P22" s="321"/>
      <c r="Q22" s="322"/>
      <c r="R22" s="317"/>
      <c r="S22" s="389"/>
      <c r="T22" s="220"/>
      <c r="U22" s="317"/>
      <c r="V22" s="389"/>
      <c r="W22" s="220"/>
      <c r="X22" s="320"/>
      <c r="Y22" s="321"/>
      <c r="Z22" s="322"/>
      <c r="AA22" s="323"/>
      <c r="AB22" s="389"/>
      <c r="AC22" s="220"/>
      <c r="AD22" s="304">
        <f t="shared" si="0"/>
        <v>0</v>
      </c>
      <c r="AE22" s="350"/>
      <c r="AF22" s="351"/>
      <c r="AG22" s="164"/>
    </row>
    <row r="23" spans="2:33" ht="19.5" customHeight="1">
      <c r="B23" s="315" t="s">
        <v>111</v>
      </c>
      <c r="C23" s="316"/>
      <c r="D23" s="316"/>
      <c r="E23" s="316"/>
      <c r="F23" s="316"/>
      <c r="G23" s="316"/>
      <c r="H23" s="316"/>
      <c r="I23" s="316"/>
      <c r="J23" s="134"/>
      <c r="K23" s="170"/>
      <c r="L23" s="317"/>
      <c r="M23" s="389"/>
      <c r="N23" s="220"/>
      <c r="O23" s="320"/>
      <c r="P23" s="321"/>
      <c r="Q23" s="322"/>
      <c r="R23" s="317"/>
      <c r="S23" s="389"/>
      <c r="T23" s="220"/>
      <c r="U23" s="317"/>
      <c r="V23" s="389"/>
      <c r="W23" s="220"/>
      <c r="X23" s="320"/>
      <c r="Y23" s="321"/>
      <c r="Z23" s="322"/>
      <c r="AA23" s="323"/>
      <c r="AB23" s="389"/>
      <c r="AC23" s="220"/>
      <c r="AD23" s="304">
        <f t="shared" si="0"/>
        <v>0</v>
      </c>
      <c r="AE23" s="350"/>
      <c r="AF23" s="351"/>
      <c r="AG23" s="164"/>
    </row>
    <row r="24" spans="2:33" ht="19.5" customHeight="1">
      <c r="B24" s="315" t="s">
        <v>112</v>
      </c>
      <c r="C24" s="316"/>
      <c r="D24" s="316"/>
      <c r="E24" s="316"/>
      <c r="F24" s="316"/>
      <c r="G24" s="316"/>
      <c r="H24" s="316"/>
      <c r="I24" s="316"/>
      <c r="J24" s="134"/>
      <c r="K24" s="170"/>
      <c r="L24" s="317"/>
      <c r="M24" s="389"/>
      <c r="N24" s="220"/>
      <c r="O24" s="320"/>
      <c r="P24" s="321"/>
      <c r="Q24" s="322"/>
      <c r="R24" s="317"/>
      <c r="S24" s="389"/>
      <c r="T24" s="220"/>
      <c r="U24" s="317"/>
      <c r="V24" s="389"/>
      <c r="W24" s="220"/>
      <c r="X24" s="320"/>
      <c r="Y24" s="321"/>
      <c r="Z24" s="322"/>
      <c r="AA24" s="323"/>
      <c r="AB24" s="389"/>
      <c r="AC24" s="220"/>
      <c r="AD24" s="304">
        <f t="shared" si="0"/>
        <v>0</v>
      </c>
      <c r="AE24" s="350"/>
      <c r="AF24" s="351"/>
      <c r="AG24" s="164"/>
    </row>
    <row r="25" spans="2:33" ht="19.5" customHeight="1">
      <c r="B25" s="315" t="s">
        <v>113</v>
      </c>
      <c r="C25" s="316"/>
      <c r="D25" s="316"/>
      <c r="E25" s="316"/>
      <c r="F25" s="316"/>
      <c r="G25" s="316"/>
      <c r="H25" s="316"/>
      <c r="I25" s="316"/>
      <c r="J25" s="134"/>
      <c r="K25" s="170"/>
      <c r="L25" s="317"/>
      <c r="M25" s="389"/>
      <c r="N25" s="220"/>
      <c r="O25" s="320"/>
      <c r="P25" s="321"/>
      <c r="Q25" s="322"/>
      <c r="R25" s="317"/>
      <c r="S25" s="389"/>
      <c r="T25" s="220"/>
      <c r="U25" s="317"/>
      <c r="V25" s="389"/>
      <c r="W25" s="220"/>
      <c r="X25" s="320"/>
      <c r="Y25" s="321"/>
      <c r="Z25" s="322"/>
      <c r="AA25" s="323"/>
      <c r="AB25" s="389"/>
      <c r="AC25" s="220"/>
      <c r="AD25" s="304">
        <f t="shared" si="0"/>
        <v>0</v>
      </c>
      <c r="AE25" s="350"/>
      <c r="AF25" s="351"/>
      <c r="AG25" s="164"/>
    </row>
    <row r="26" spans="2:33" ht="19.5" customHeight="1">
      <c r="B26" s="139" t="s">
        <v>114</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6"/>
      <c r="AG26" s="171"/>
    </row>
    <row r="27" spans="2:33" ht="19.5" customHeight="1">
      <c r="B27" s="315" t="s">
        <v>115</v>
      </c>
      <c r="C27" s="396"/>
      <c r="D27" s="396"/>
      <c r="E27" s="396"/>
      <c r="F27" s="396"/>
      <c r="G27" s="396"/>
      <c r="H27" s="396"/>
      <c r="I27" s="396"/>
      <c r="J27" s="138"/>
      <c r="K27" s="170"/>
      <c r="L27" s="317"/>
      <c r="M27" s="389"/>
      <c r="N27" s="220"/>
      <c r="O27" s="317"/>
      <c r="P27" s="389"/>
      <c r="Q27" s="220"/>
      <c r="R27" s="317"/>
      <c r="S27" s="389"/>
      <c r="T27" s="220"/>
      <c r="U27" s="317"/>
      <c r="V27" s="389"/>
      <c r="W27" s="220"/>
      <c r="X27" s="317"/>
      <c r="Y27" s="389"/>
      <c r="Z27" s="220"/>
      <c r="AA27" s="323"/>
      <c r="AB27" s="389"/>
      <c r="AC27" s="220"/>
      <c r="AD27" s="304">
        <f>(L27-O27)*1+O27*1.4+(U27-X27)*1+X27*1.4</f>
        <v>0</v>
      </c>
      <c r="AE27" s="350"/>
      <c r="AF27" s="351"/>
      <c r="AG27" s="164"/>
    </row>
    <row r="28" spans="2:33" ht="19.5" customHeight="1">
      <c r="B28" s="315" t="s">
        <v>116</v>
      </c>
      <c r="C28" s="396"/>
      <c r="D28" s="396"/>
      <c r="E28" s="396"/>
      <c r="F28" s="396"/>
      <c r="G28" s="396"/>
      <c r="H28" s="396"/>
      <c r="I28" s="396"/>
      <c r="J28" s="396"/>
      <c r="K28" s="397"/>
      <c r="L28" s="317"/>
      <c r="M28" s="389"/>
      <c r="N28" s="220"/>
      <c r="O28" s="317"/>
      <c r="P28" s="389"/>
      <c r="Q28" s="220"/>
      <c r="R28" s="317"/>
      <c r="S28" s="389"/>
      <c r="T28" s="220"/>
      <c r="U28" s="317"/>
      <c r="V28" s="389"/>
      <c r="W28" s="220"/>
      <c r="X28" s="317"/>
      <c r="Y28" s="389"/>
      <c r="Z28" s="220"/>
      <c r="AA28" s="323"/>
      <c r="AB28" s="389"/>
      <c r="AC28" s="220"/>
      <c r="AD28" s="304">
        <f>(L28-O28)*1+O28*1.4+(U28-X28)*1+X28*1.4</f>
        <v>0</v>
      </c>
      <c r="AE28" s="350"/>
      <c r="AF28" s="351"/>
      <c r="AG28" s="164"/>
    </row>
    <row r="29" spans="2:33" ht="19.5" customHeight="1">
      <c r="B29" s="315" t="s">
        <v>117</v>
      </c>
      <c r="C29" s="396"/>
      <c r="D29" s="396"/>
      <c r="E29" s="396"/>
      <c r="F29" s="396"/>
      <c r="G29" s="396"/>
      <c r="H29" s="396"/>
      <c r="I29" s="396"/>
      <c r="J29" s="396"/>
      <c r="K29" s="397"/>
      <c r="L29" s="317"/>
      <c r="M29" s="389"/>
      <c r="N29" s="220"/>
      <c r="O29" s="317"/>
      <c r="P29" s="389"/>
      <c r="Q29" s="220"/>
      <c r="R29" s="317"/>
      <c r="S29" s="389"/>
      <c r="T29" s="220"/>
      <c r="U29" s="317"/>
      <c r="V29" s="389"/>
      <c r="W29" s="220"/>
      <c r="X29" s="317"/>
      <c r="Y29" s="389"/>
      <c r="Z29" s="220"/>
      <c r="AA29" s="323"/>
      <c r="AB29" s="389"/>
      <c r="AC29" s="220"/>
      <c r="AD29" s="304">
        <f>(L29-O29)*1+O29*1.4+(U29-X29)*1+X29*1.4</f>
        <v>0</v>
      </c>
      <c r="AE29" s="350"/>
      <c r="AF29" s="351"/>
      <c r="AG29" s="164"/>
    </row>
    <row r="30" spans="2:33" ht="19.5" customHeight="1">
      <c r="B30" s="315" t="s">
        <v>179</v>
      </c>
      <c r="C30" s="396"/>
      <c r="D30" s="396"/>
      <c r="E30" s="396"/>
      <c r="F30" s="396"/>
      <c r="G30" s="396"/>
      <c r="H30" s="396"/>
      <c r="I30" s="396"/>
      <c r="J30" s="396"/>
      <c r="K30" s="397"/>
      <c r="L30" s="317"/>
      <c r="M30" s="389"/>
      <c r="N30" s="220"/>
      <c r="O30" s="317"/>
      <c r="P30" s="389"/>
      <c r="Q30" s="220"/>
      <c r="R30" s="317"/>
      <c r="S30" s="389"/>
      <c r="T30" s="220"/>
      <c r="U30" s="317"/>
      <c r="V30" s="389"/>
      <c r="W30" s="220"/>
      <c r="X30" s="317"/>
      <c r="Y30" s="389"/>
      <c r="Z30" s="220"/>
      <c r="AA30" s="323"/>
      <c r="AB30" s="389"/>
      <c r="AC30" s="220"/>
      <c r="AD30" s="304">
        <f>(L30-O30)*1+O30*1.4+(U30-X30)*1+X30*1.4</f>
        <v>0</v>
      </c>
      <c r="AE30" s="350"/>
      <c r="AF30" s="351"/>
      <c r="AG30" s="164"/>
    </row>
    <row r="31" spans="2:33" ht="19.5" customHeight="1">
      <c r="B31" s="139" t="s">
        <v>118</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6"/>
      <c r="AG31" s="171"/>
    </row>
    <row r="32" spans="2:33" ht="19.5" customHeight="1">
      <c r="B32" s="315" t="s">
        <v>119</v>
      </c>
      <c r="C32" s="396"/>
      <c r="D32" s="396"/>
      <c r="E32" s="396"/>
      <c r="F32" s="396"/>
      <c r="G32" s="396"/>
      <c r="H32" s="396"/>
      <c r="I32" s="396"/>
      <c r="J32" s="172"/>
      <c r="K32" s="169"/>
      <c r="L32" s="317"/>
      <c r="M32" s="389"/>
      <c r="N32" s="220"/>
      <c r="O32" s="317"/>
      <c r="P32" s="389"/>
      <c r="Q32" s="220"/>
      <c r="R32" s="317"/>
      <c r="S32" s="389"/>
      <c r="T32" s="220"/>
      <c r="U32" s="317"/>
      <c r="V32" s="389"/>
      <c r="W32" s="220"/>
      <c r="X32" s="317"/>
      <c r="Y32" s="389"/>
      <c r="Z32" s="220"/>
      <c r="AA32" s="323"/>
      <c r="AB32" s="389"/>
      <c r="AC32" s="220"/>
      <c r="AD32" s="304">
        <f>(L32-O32)*1+O32*1.4+(U32-X32)*1+X32*1.4</f>
        <v>0</v>
      </c>
      <c r="AE32" s="350"/>
      <c r="AF32" s="351"/>
      <c r="AG32" s="164"/>
    </row>
    <row r="33" spans="2:33" ht="19.5" customHeight="1">
      <c r="B33" s="139" t="s">
        <v>120</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6"/>
      <c r="AG33" s="171"/>
    </row>
    <row r="34" spans="2:33" ht="19.5" customHeight="1">
      <c r="B34" s="315" t="s">
        <v>121</v>
      </c>
      <c r="C34" s="396"/>
      <c r="D34" s="396"/>
      <c r="E34" s="396"/>
      <c r="F34" s="396"/>
      <c r="G34" s="396"/>
      <c r="H34" s="396"/>
      <c r="I34" s="396"/>
      <c r="J34" s="138"/>
      <c r="K34" s="170"/>
      <c r="L34" s="317"/>
      <c r="M34" s="389"/>
      <c r="N34" s="220"/>
      <c r="O34" s="317"/>
      <c r="P34" s="389"/>
      <c r="Q34" s="220"/>
      <c r="R34" s="317"/>
      <c r="S34" s="389"/>
      <c r="T34" s="220"/>
      <c r="U34" s="317"/>
      <c r="V34" s="389"/>
      <c r="W34" s="220"/>
      <c r="X34" s="317"/>
      <c r="Y34" s="389"/>
      <c r="Z34" s="220"/>
      <c r="AA34" s="323"/>
      <c r="AB34" s="389"/>
      <c r="AC34" s="220"/>
      <c r="AD34" s="304">
        <f>(L34-O34)*1+O34*1.4+(U34-X34)*1+X34*1.4</f>
        <v>0</v>
      </c>
      <c r="AE34" s="350"/>
      <c r="AF34" s="351"/>
      <c r="AG34" s="164"/>
    </row>
    <row r="35" spans="2:33" ht="19.5" customHeight="1">
      <c r="B35" s="315" t="s">
        <v>122</v>
      </c>
      <c r="C35" s="396"/>
      <c r="D35" s="396"/>
      <c r="E35" s="396"/>
      <c r="F35" s="396"/>
      <c r="G35" s="396"/>
      <c r="H35" s="396"/>
      <c r="I35" s="396"/>
      <c r="J35" s="138"/>
      <c r="K35" s="170"/>
      <c r="L35" s="317"/>
      <c r="M35" s="389"/>
      <c r="N35" s="220"/>
      <c r="O35" s="317"/>
      <c r="P35" s="389"/>
      <c r="Q35" s="220"/>
      <c r="R35" s="317"/>
      <c r="S35" s="389"/>
      <c r="T35" s="220"/>
      <c r="U35" s="317"/>
      <c r="V35" s="389"/>
      <c r="W35" s="220"/>
      <c r="X35" s="317"/>
      <c r="Y35" s="389"/>
      <c r="Z35" s="220"/>
      <c r="AA35" s="323"/>
      <c r="AB35" s="389"/>
      <c r="AC35" s="220"/>
      <c r="AD35" s="304">
        <f>(L35-O35)*1+O35*1.4+(U35-X35)*1+X35*1.4</f>
        <v>0</v>
      </c>
      <c r="AE35" s="350"/>
      <c r="AF35" s="351"/>
      <c r="AG35" s="164"/>
    </row>
    <row r="36" spans="2:33" ht="19.5" customHeight="1">
      <c r="B36" s="315" t="s">
        <v>123</v>
      </c>
      <c r="C36" s="396"/>
      <c r="D36" s="396"/>
      <c r="E36" s="396"/>
      <c r="F36" s="396"/>
      <c r="G36" s="396"/>
      <c r="H36" s="396"/>
      <c r="I36" s="396"/>
      <c r="J36" s="138"/>
      <c r="K36" s="136"/>
      <c r="L36" s="317"/>
      <c r="M36" s="389"/>
      <c r="N36" s="220"/>
      <c r="O36" s="317"/>
      <c r="P36" s="389"/>
      <c r="Q36" s="220"/>
      <c r="R36" s="317"/>
      <c r="S36" s="389"/>
      <c r="T36" s="220"/>
      <c r="U36" s="317"/>
      <c r="V36" s="389"/>
      <c r="W36" s="220"/>
      <c r="X36" s="317"/>
      <c r="Y36" s="389"/>
      <c r="Z36" s="220"/>
      <c r="AA36" s="323"/>
      <c r="AB36" s="389"/>
      <c r="AC36" s="220"/>
      <c r="AD36" s="304">
        <f>(L36-O36)*1+O36*1.4+(U36-X36)*1+X36*1.4</f>
        <v>0</v>
      </c>
      <c r="AE36" s="350"/>
      <c r="AF36" s="351"/>
      <c r="AG36" s="164"/>
    </row>
    <row r="37" spans="2:33" ht="19.5" customHeight="1">
      <c r="B37" s="139" t="s">
        <v>124</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6"/>
      <c r="AG37" s="171"/>
    </row>
    <row r="38" spans="2:33" ht="19.5" customHeight="1">
      <c r="B38" s="393" t="s">
        <v>281</v>
      </c>
      <c r="C38" s="394"/>
      <c r="D38" s="394"/>
      <c r="E38" s="394"/>
      <c r="F38" s="394"/>
      <c r="G38" s="394"/>
      <c r="H38" s="394"/>
      <c r="I38" s="394"/>
      <c r="J38" s="173"/>
      <c r="K38" s="174"/>
      <c r="L38" s="317"/>
      <c r="M38" s="389"/>
      <c r="N38" s="220"/>
      <c r="O38" s="317"/>
      <c r="P38" s="389"/>
      <c r="Q38" s="220"/>
      <c r="R38" s="317"/>
      <c r="S38" s="389"/>
      <c r="T38" s="220"/>
      <c r="U38" s="317"/>
      <c r="V38" s="389"/>
      <c r="W38" s="220"/>
      <c r="X38" s="317"/>
      <c r="Y38" s="389"/>
      <c r="Z38" s="220"/>
      <c r="AA38" s="323"/>
      <c r="AB38" s="389"/>
      <c r="AC38" s="220"/>
      <c r="AD38" s="304">
        <f>(L38-O38)*1+O38*1.4+(U38-X38)*1+X38*1.4</f>
        <v>0</v>
      </c>
      <c r="AE38" s="350"/>
      <c r="AF38" s="351"/>
      <c r="AG38" s="164"/>
    </row>
    <row r="39" spans="2:33" ht="19.5" customHeight="1">
      <c r="B39" s="393" t="s">
        <v>282</v>
      </c>
      <c r="C39" s="394"/>
      <c r="D39" s="394"/>
      <c r="E39" s="394"/>
      <c r="F39" s="394"/>
      <c r="G39" s="394"/>
      <c r="H39" s="394"/>
      <c r="I39" s="394"/>
      <c r="J39" s="173"/>
      <c r="K39" s="174"/>
      <c r="L39" s="317"/>
      <c r="M39" s="389"/>
      <c r="N39" s="220"/>
      <c r="O39" s="317"/>
      <c r="P39" s="389"/>
      <c r="Q39" s="220"/>
      <c r="R39" s="317"/>
      <c r="S39" s="389"/>
      <c r="T39" s="220"/>
      <c r="U39" s="317"/>
      <c r="V39" s="389"/>
      <c r="W39" s="220"/>
      <c r="X39" s="317"/>
      <c r="Y39" s="389"/>
      <c r="Z39" s="220"/>
      <c r="AA39" s="323"/>
      <c r="AB39" s="389"/>
      <c r="AC39" s="220"/>
      <c r="AD39" s="304">
        <f>(L39-O39)*1+O39*1.4+(U39-X39)*1+X39*1.4</f>
        <v>0</v>
      </c>
      <c r="AE39" s="350"/>
      <c r="AF39" s="351"/>
      <c r="AG39" s="164"/>
    </row>
    <row r="40" spans="2:33" ht="19.5" customHeight="1">
      <c r="B40" s="393" t="s">
        <v>283</v>
      </c>
      <c r="C40" s="394"/>
      <c r="D40" s="394"/>
      <c r="E40" s="394"/>
      <c r="F40" s="394"/>
      <c r="G40" s="394"/>
      <c r="H40" s="394"/>
      <c r="I40" s="394"/>
      <c r="J40" s="394"/>
      <c r="K40" s="395"/>
      <c r="L40" s="317"/>
      <c r="M40" s="389"/>
      <c r="N40" s="220"/>
      <c r="O40" s="317"/>
      <c r="P40" s="389"/>
      <c r="Q40" s="220"/>
      <c r="R40" s="317"/>
      <c r="S40" s="389"/>
      <c r="T40" s="220"/>
      <c r="U40" s="317"/>
      <c r="V40" s="389"/>
      <c r="W40" s="220"/>
      <c r="X40" s="317"/>
      <c r="Y40" s="389"/>
      <c r="Z40" s="220"/>
      <c r="AA40" s="323"/>
      <c r="AB40" s="389"/>
      <c r="AC40" s="220"/>
      <c r="AD40" s="304">
        <f>(L40-O40)*1+O40*1.4+(U40-X40)*1+X40*1.4</f>
        <v>0</v>
      </c>
      <c r="AE40" s="350"/>
      <c r="AF40" s="351"/>
      <c r="AG40" s="164"/>
    </row>
    <row r="41" spans="2:33" ht="19.5" customHeight="1">
      <c r="B41" s="390" t="s">
        <v>272</v>
      </c>
      <c r="C41" s="391"/>
      <c r="D41" s="391"/>
      <c r="E41" s="391"/>
      <c r="F41" s="391"/>
      <c r="G41" s="391"/>
      <c r="H41" s="391"/>
      <c r="I41" s="391"/>
      <c r="J41" s="391"/>
      <c r="K41" s="392"/>
      <c r="L41" s="317"/>
      <c r="M41" s="389"/>
      <c r="N41" s="220"/>
      <c r="O41" s="317"/>
      <c r="P41" s="389"/>
      <c r="Q41" s="220"/>
      <c r="R41" s="317"/>
      <c r="S41" s="389"/>
      <c r="T41" s="220"/>
      <c r="U41" s="317"/>
      <c r="V41" s="389"/>
      <c r="W41" s="220"/>
      <c r="X41" s="317"/>
      <c r="Y41" s="389"/>
      <c r="Z41" s="220"/>
      <c r="AA41" s="323"/>
      <c r="AB41" s="389"/>
      <c r="AC41" s="220"/>
      <c r="AD41" s="304">
        <f>(L41-O41)*1+O41*1.4+(U41-X41)*1+X41*1.4</f>
        <v>0</v>
      </c>
      <c r="AE41" s="350"/>
      <c r="AF41" s="351"/>
      <c r="AG41" s="164"/>
    </row>
    <row r="42" spans="2:33" ht="19.5" customHeight="1">
      <c r="B42" s="390" t="s">
        <v>284</v>
      </c>
      <c r="C42" s="391"/>
      <c r="D42" s="391"/>
      <c r="E42" s="391"/>
      <c r="F42" s="391"/>
      <c r="G42" s="391"/>
      <c r="H42" s="391"/>
      <c r="I42" s="391"/>
      <c r="J42" s="391"/>
      <c r="K42" s="392"/>
      <c r="L42" s="317"/>
      <c r="M42" s="389"/>
      <c r="N42" s="220"/>
      <c r="O42" s="317"/>
      <c r="P42" s="389"/>
      <c r="Q42" s="220"/>
      <c r="R42" s="317"/>
      <c r="S42" s="389"/>
      <c r="T42" s="220"/>
      <c r="U42" s="317"/>
      <c r="V42" s="389"/>
      <c r="W42" s="220"/>
      <c r="X42" s="317"/>
      <c r="Y42" s="389"/>
      <c r="Z42" s="220"/>
      <c r="AA42" s="323"/>
      <c r="AB42" s="389"/>
      <c r="AC42" s="220"/>
      <c r="AD42" s="304">
        <f>(L42-O42)*1+O42*1.4+(U42-X42)*1+X42*1.4</f>
        <v>0</v>
      </c>
      <c r="AE42" s="350"/>
      <c r="AF42" s="351"/>
    </row>
    <row r="44" spans="2:33">
      <c r="AG44" s="36"/>
    </row>
    <row r="45" spans="2:33">
      <c r="AG45" s="36"/>
    </row>
  </sheetData>
  <sheetProtection algorithmName="SHA-512" hashValue="DztS+BZcVcr+J3LSn8VZVAegJmNYTJuuuYHHOjrPQ+PWmGPlszpKtZ6/k50zQiSIjqhT1pKiP+5OiydxeuyZ4A==" saltValue="HLja6q+1ygYSaDh1yQ5DbA==" spinCount="100000" sheet="1" objects="1" scenarios="1"/>
  <protectedRanges>
    <protectedRange sqref="L38:AC42 L34:AC36 L32:AC32 L27:AC30 AA25:AC25 R25:W25 L25:N25 AA15:AC24 R15:W24 L15:N24 E9:O9" name="範囲1"/>
  </protectedRanges>
  <mergeCells count="20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B15:I15"/>
    <mergeCell ref="L15:N15"/>
    <mergeCell ref="O15:Q15"/>
    <mergeCell ref="R15:T15"/>
    <mergeCell ref="U15:W15"/>
    <mergeCell ref="X15:Z15"/>
    <mergeCell ref="AA15:AC15"/>
    <mergeCell ref="AD15:AF15"/>
    <mergeCell ref="B16:I16"/>
    <mergeCell ref="L16:N16"/>
    <mergeCell ref="O16:Q16"/>
    <mergeCell ref="R16:T16"/>
    <mergeCell ref="U16:W16"/>
    <mergeCell ref="X16:Z16"/>
    <mergeCell ref="AA16:AC16"/>
    <mergeCell ref="AD16:AF16"/>
    <mergeCell ref="AA17:AC17"/>
    <mergeCell ref="AD17:AF17"/>
    <mergeCell ref="B18:I18"/>
    <mergeCell ref="L18:N18"/>
    <mergeCell ref="O18:Q18"/>
    <mergeCell ref="R18:T18"/>
    <mergeCell ref="U18:W18"/>
    <mergeCell ref="X18:Z18"/>
    <mergeCell ref="AA18:AC18"/>
    <mergeCell ref="AD18:AF18"/>
    <mergeCell ref="B17:K17"/>
    <mergeCell ref="L17:N17"/>
    <mergeCell ref="O17:Q17"/>
    <mergeCell ref="R17:T17"/>
    <mergeCell ref="U17:W17"/>
    <mergeCell ref="X17:Z17"/>
    <mergeCell ref="AA19:AC19"/>
    <mergeCell ref="AD19:AF19"/>
    <mergeCell ref="B20:I20"/>
    <mergeCell ref="L20:N20"/>
    <mergeCell ref="O20:Q20"/>
    <mergeCell ref="R20:T20"/>
    <mergeCell ref="U20:W20"/>
    <mergeCell ref="X20:Z20"/>
    <mergeCell ref="AA20:AC20"/>
    <mergeCell ref="AD20:AF20"/>
    <mergeCell ref="B19:I19"/>
    <mergeCell ref="L19:N19"/>
    <mergeCell ref="O19:Q19"/>
    <mergeCell ref="R19:T19"/>
    <mergeCell ref="U19:W19"/>
    <mergeCell ref="X19:Z19"/>
    <mergeCell ref="AA21:AC21"/>
    <mergeCell ref="AD21:AF21"/>
    <mergeCell ref="B22:I22"/>
    <mergeCell ref="L22:N22"/>
    <mergeCell ref="O22:Q22"/>
    <mergeCell ref="R22:T22"/>
    <mergeCell ref="U22:W22"/>
    <mergeCell ref="X22:Z22"/>
    <mergeCell ref="AA22:AC22"/>
    <mergeCell ref="AD22:AF22"/>
    <mergeCell ref="B21:I21"/>
    <mergeCell ref="L21:N21"/>
    <mergeCell ref="O21:Q21"/>
    <mergeCell ref="R21:T21"/>
    <mergeCell ref="U21:W21"/>
    <mergeCell ref="X21:Z21"/>
    <mergeCell ref="AA23:AC23"/>
    <mergeCell ref="AD23:AF23"/>
    <mergeCell ref="B24:I24"/>
    <mergeCell ref="L24:N24"/>
    <mergeCell ref="O24:Q24"/>
    <mergeCell ref="R24:T24"/>
    <mergeCell ref="U24:W24"/>
    <mergeCell ref="X24:Z24"/>
    <mergeCell ref="AA24:AC24"/>
    <mergeCell ref="AD24:AF24"/>
    <mergeCell ref="B23:I23"/>
    <mergeCell ref="L23:N23"/>
    <mergeCell ref="O23:Q23"/>
    <mergeCell ref="R23:T23"/>
    <mergeCell ref="U23:W23"/>
    <mergeCell ref="X23:Z23"/>
    <mergeCell ref="AA25:AC25"/>
    <mergeCell ref="AD25:AF25"/>
    <mergeCell ref="B27:I27"/>
    <mergeCell ref="L27:N27"/>
    <mergeCell ref="O27:Q27"/>
    <mergeCell ref="R27:T27"/>
    <mergeCell ref="U27:W27"/>
    <mergeCell ref="X27:Z27"/>
    <mergeCell ref="AA27:AC27"/>
    <mergeCell ref="AD27:AF27"/>
    <mergeCell ref="B25:I25"/>
    <mergeCell ref="L25:N25"/>
    <mergeCell ref="O25:Q25"/>
    <mergeCell ref="R25:T25"/>
    <mergeCell ref="U25:W25"/>
    <mergeCell ref="X25:Z25"/>
    <mergeCell ref="AA28:AC28"/>
    <mergeCell ref="AD28:AF28"/>
    <mergeCell ref="B29:K29"/>
    <mergeCell ref="L29:N29"/>
    <mergeCell ref="O29:Q29"/>
    <mergeCell ref="R29:T29"/>
    <mergeCell ref="U29:W29"/>
    <mergeCell ref="X29:Z29"/>
    <mergeCell ref="AA29:AC29"/>
    <mergeCell ref="AD29:AF29"/>
    <mergeCell ref="B28:K28"/>
    <mergeCell ref="L28:N28"/>
    <mergeCell ref="O28:Q28"/>
    <mergeCell ref="R28:T28"/>
    <mergeCell ref="U28:W28"/>
    <mergeCell ref="X28:Z28"/>
    <mergeCell ref="AA30:AC30"/>
    <mergeCell ref="AD30:AF30"/>
    <mergeCell ref="B32:I32"/>
    <mergeCell ref="L32:N32"/>
    <mergeCell ref="O32:Q32"/>
    <mergeCell ref="R32:T32"/>
    <mergeCell ref="U32:W32"/>
    <mergeCell ref="X32:Z32"/>
    <mergeCell ref="AA32:AC32"/>
    <mergeCell ref="AD32:AF32"/>
    <mergeCell ref="B30:K30"/>
    <mergeCell ref="L30:N30"/>
    <mergeCell ref="O30:Q30"/>
    <mergeCell ref="R30:T30"/>
    <mergeCell ref="U30:W30"/>
    <mergeCell ref="X30:Z30"/>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AA36:AC36"/>
    <mergeCell ref="AD36:AF36"/>
    <mergeCell ref="B38:I38"/>
    <mergeCell ref="L38:N38"/>
    <mergeCell ref="O38:Q38"/>
    <mergeCell ref="R38:T38"/>
    <mergeCell ref="U38:W38"/>
    <mergeCell ref="X38:Z38"/>
    <mergeCell ref="AA38:AC38"/>
    <mergeCell ref="AD38:AF38"/>
    <mergeCell ref="B36:I36"/>
    <mergeCell ref="L36:N36"/>
    <mergeCell ref="O36:Q36"/>
    <mergeCell ref="R36:T36"/>
    <mergeCell ref="U36:W36"/>
    <mergeCell ref="X36:Z36"/>
    <mergeCell ref="AA39:AC39"/>
    <mergeCell ref="AD39:AF39"/>
    <mergeCell ref="B40:K40"/>
    <mergeCell ref="L40:N40"/>
    <mergeCell ref="O40:Q40"/>
    <mergeCell ref="R40:T40"/>
    <mergeCell ref="U40:W40"/>
    <mergeCell ref="X40:Z40"/>
    <mergeCell ref="AA40:AC40"/>
    <mergeCell ref="AD40:AF40"/>
    <mergeCell ref="B39:I39"/>
    <mergeCell ref="L39:N39"/>
    <mergeCell ref="O39:Q39"/>
    <mergeCell ref="R39:T39"/>
    <mergeCell ref="U39:W39"/>
    <mergeCell ref="X39:Z39"/>
    <mergeCell ref="AA41:AC41"/>
    <mergeCell ref="AD41:AF41"/>
    <mergeCell ref="B42:K42"/>
    <mergeCell ref="L42:N42"/>
    <mergeCell ref="O42:Q42"/>
    <mergeCell ref="R42:T42"/>
    <mergeCell ref="U42:W42"/>
    <mergeCell ref="X42:Z42"/>
    <mergeCell ref="AA42:AC42"/>
    <mergeCell ref="AD42:AF42"/>
    <mergeCell ref="B41:K41"/>
    <mergeCell ref="L41:N41"/>
    <mergeCell ref="O41:Q41"/>
    <mergeCell ref="R41:T41"/>
    <mergeCell ref="U41:W41"/>
    <mergeCell ref="X41:Z41"/>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33D3-EF1E-43FF-8683-95698FC95DAF}">
  <sheetPr>
    <pageSetUpPr autoPageBreaks="0" fitToPage="1"/>
  </sheetPr>
  <dimension ref="A1:AI43"/>
  <sheetViews>
    <sheetView showGridLines="0" showZeros="0" zoomScaleNormal="100" workbookViewId="0">
      <selection activeCell="D6" sqref="D6:AD7"/>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3" width="2.5" style="1" customWidth="1"/>
    <col min="34" max="35" width="2.25" style="1" customWidth="1"/>
    <col min="36" max="16384" width="9" style="1"/>
  </cols>
  <sheetData>
    <row r="1" spans="1:33" s="3" customFormat="1" ht="12" customHeight="1">
      <c r="A1" s="90" t="s">
        <v>10</v>
      </c>
      <c r="B1" s="90"/>
      <c r="C1" s="90"/>
      <c r="D1" s="90"/>
      <c r="E1" s="90"/>
      <c r="F1" s="91"/>
      <c r="G1" s="90"/>
      <c r="H1" s="90"/>
      <c r="I1" s="90"/>
      <c r="J1" s="90"/>
      <c r="K1" s="90"/>
      <c r="L1" s="90"/>
      <c r="M1" s="90"/>
      <c r="N1" s="90"/>
      <c r="O1" s="90"/>
      <c r="P1" s="90"/>
      <c r="Q1" s="90"/>
      <c r="R1" s="90"/>
      <c r="S1" s="90"/>
      <c r="T1" s="92"/>
      <c r="U1" s="90"/>
      <c r="V1" s="90"/>
      <c r="W1" s="90"/>
      <c r="X1" s="90"/>
      <c r="Y1" s="90"/>
      <c r="Z1" s="90"/>
      <c r="AA1" s="90"/>
      <c r="AB1" s="90"/>
      <c r="AC1" s="90"/>
      <c r="AD1" s="90"/>
      <c r="AE1" s="93"/>
      <c r="AF1" s="94"/>
      <c r="AG1" s="152" t="s">
        <v>202</v>
      </c>
    </row>
    <row r="2" spans="1:33" ht="12" customHeight="1">
      <c r="A2" s="95"/>
      <c r="B2" s="95"/>
      <c r="C2" s="95"/>
      <c r="D2" s="95"/>
      <c r="E2" s="95"/>
      <c r="F2" s="95"/>
      <c r="G2" s="95"/>
      <c r="H2" s="95"/>
      <c r="I2" s="95"/>
      <c r="J2" s="95"/>
      <c r="K2" s="95"/>
      <c r="L2" s="95"/>
      <c r="M2" s="95"/>
      <c r="N2" s="95"/>
      <c r="O2" s="95"/>
      <c r="P2" s="95"/>
      <c r="Q2" s="95"/>
      <c r="R2" s="90"/>
      <c r="S2" s="90"/>
      <c r="T2" s="90"/>
      <c r="U2" s="90"/>
      <c r="V2" s="90"/>
      <c r="W2" s="90"/>
      <c r="X2" s="90"/>
      <c r="Y2" s="90"/>
      <c r="Z2" s="90"/>
      <c r="AA2" s="90"/>
      <c r="AB2" s="90"/>
      <c r="AC2" s="90"/>
      <c r="AD2" s="90"/>
      <c r="AE2" s="90"/>
      <c r="AF2" s="22"/>
      <c r="AG2" s="94" t="s">
        <v>206</v>
      </c>
    </row>
    <row r="3" spans="1:33">
      <c r="A3" s="66"/>
      <c r="B3" s="66"/>
      <c r="C3" s="66"/>
      <c r="D3" s="66"/>
      <c r="E3" s="66"/>
      <c r="F3" s="66"/>
      <c r="G3" s="66"/>
      <c r="H3" s="66"/>
      <c r="I3" s="66"/>
      <c r="J3" s="66"/>
      <c r="K3" s="66"/>
      <c r="L3" s="66"/>
      <c r="M3" s="66"/>
      <c r="N3" s="66"/>
      <c r="O3" s="66"/>
      <c r="P3" s="66"/>
      <c r="Q3" s="66"/>
      <c r="R3" s="71"/>
      <c r="S3" s="71"/>
      <c r="T3" s="71"/>
      <c r="U3" s="71"/>
      <c r="V3" s="71"/>
      <c r="W3" s="71"/>
      <c r="X3" s="71"/>
      <c r="Y3" s="71"/>
      <c r="Z3" s="71"/>
      <c r="AA3" s="71"/>
      <c r="AB3" s="71"/>
      <c r="AC3" s="71"/>
      <c r="AD3" s="71"/>
      <c r="AE3" s="71"/>
      <c r="AF3" s="30"/>
      <c r="AG3" s="96"/>
    </row>
    <row r="4" spans="1:33">
      <c r="A4" s="66"/>
      <c r="C4" s="66"/>
      <c r="D4" s="66"/>
      <c r="E4" s="146" t="s">
        <v>275</v>
      </c>
      <c r="F4" s="66"/>
      <c r="G4" s="66"/>
      <c r="H4" s="66"/>
      <c r="I4" s="66"/>
      <c r="J4" s="66"/>
      <c r="K4" s="66"/>
      <c r="L4" s="66"/>
      <c r="M4" s="66"/>
      <c r="N4" s="66"/>
      <c r="O4" s="66"/>
      <c r="P4" s="66"/>
      <c r="Q4" s="66"/>
      <c r="R4" s="71"/>
      <c r="S4" s="71"/>
      <c r="T4" s="71"/>
      <c r="U4" s="71"/>
      <c r="V4" s="71"/>
      <c r="W4" s="71"/>
      <c r="X4" s="71"/>
      <c r="Y4" s="71"/>
      <c r="Z4" s="71"/>
      <c r="AA4" s="71"/>
      <c r="AB4" s="71"/>
      <c r="AC4" s="71"/>
      <c r="AD4" s="71"/>
      <c r="AE4" s="71"/>
      <c r="AF4" s="30"/>
      <c r="AG4" s="96"/>
    </row>
    <row r="5" spans="1:33">
      <c r="A5" s="66"/>
      <c r="B5" s="66"/>
      <c r="C5" s="66"/>
      <c r="D5" s="66"/>
      <c r="E5" s="66"/>
      <c r="F5" s="66"/>
      <c r="G5" s="66"/>
      <c r="H5" s="66"/>
      <c r="I5" s="66"/>
      <c r="J5" s="66"/>
      <c r="K5" s="66"/>
      <c r="L5" s="66"/>
      <c r="M5" s="66"/>
      <c r="N5" s="66"/>
      <c r="O5" s="66"/>
      <c r="P5" s="66"/>
      <c r="Q5" s="66"/>
      <c r="R5" s="71"/>
      <c r="S5" s="71"/>
      <c r="T5" s="71"/>
      <c r="U5" s="71"/>
      <c r="V5" s="71"/>
      <c r="W5" s="71"/>
      <c r="X5" s="71"/>
      <c r="Y5" s="71"/>
      <c r="Z5" s="71"/>
      <c r="AA5" s="71"/>
      <c r="AB5" s="71"/>
      <c r="AC5" s="71"/>
      <c r="AD5" s="71"/>
      <c r="AE5" s="71"/>
      <c r="AF5" s="30"/>
      <c r="AG5" s="96"/>
    </row>
    <row r="6" spans="1:33" ht="15" customHeight="1">
      <c r="B6" s="66"/>
      <c r="C6" s="66"/>
      <c r="D6" s="288" t="s">
        <v>222</v>
      </c>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90"/>
      <c r="AE6"/>
      <c r="AF6"/>
    </row>
    <row r="7" spans="1:33" ht="15" customHeight="1">
      <c r="B7" s="66"/>
      <c r="C7" s="97"/>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3"/>
      <c r="AE7"/>
      <c r="AF7"/>
    </row>
    <row r="8" spans="1:33" ht="15" customHeight="1">
      <c r="B8" s="66"/>
      <c r="C8" s="66"/>
      <c r="D8" s="66"/>
      <c r="E8" s="66"/>
      <c r="F8" s="98"/>
      <c r="G8" s="66"/>
      <c r="H8" s="66"/>
      <c r="I8" s="66"/>
      <c r="J8" s="66"/>
      <c r="K8" s="66"/>
      <c r="L8" s="66"/>
      <c r="M8" s="66"/>
      <c r="N8" s="66"/>
      <c r="O8" s="66"/>
      <c r="P8" s="66"/>
      <c r="Q8" s="66"/>
      <c r="R8" s="66"/>
      <c r="S8" s="66"/>
      <c r="X8" s="66"/>
      <c r="Y8" s="66"/>
    </row>
    <row r="9" spans="1:33" ht="24" customHeight="1">
      <c r="B9" s="294" t="s">
        <v>35</v>
      </c>
      <c r="C9" s="295"/>
      <c r="D9" s="296"/>
      <c r="E9" s="297">
        <f>'１'!F12</f>
        <v>0</v>
      </c>
      <c r="F9" s="298"/>
      <c r="G9" s="298"/>
      <c r="H9" s="298"/>
      <c r="I9" s="298"/>
      <c r="J9" s="298"/>
      <c r="K9" s="298"/>
      <c r="L9" s="298"/>
      <c r="M9" s="298"/>
      <c r="N9" s="298"/>
      <c r="O9" s="299"/>
      <c r="P9" s="101"/>
      <c r="Q9" s="100" t="s">
        <v>65</v>
      </c>
      <c r="R9" s="100"/>
      <c r="S9" s="66"/>
      <c r="X9" s="100"/>
      <c r="Y9" s="66"/>
      <c r="AD9" s="99"/>
    </row>
    <row r="10" spans="1:33" ht="9" customHeight="1">
      <c r="B10" s="71"/>
      <c r="C10" s="71"/>
      <c r="D10" s="71"/>
      <c r="E10" s="66"/>
      <c r="F10" s="98"/>
      <c r="G10" s="66"/>
      <c r="H10" s="66"/>
      <c r="I10" s="66"/>
      <c r="J10" s="66"/>
      <c r="K10" s="66"/>
      <c r="L10" s="66"/>
      <c r="M10" s="66"/>
      <c r="N10" s="66"/>
      <c r="O10" s="66"/>
      <c r="P10" s="66"/>
      <c r="Q10" s="66"/>
      <c r="R10" s="66"/>
      <c r="S10" s="66"/>
      <c r="X10" s="66"/>
      <c r="Y10" s="66"/>
    </row>
    <row r="11" spans="1:33" ht="10.5" customHeight="1">
      <c r="B11" s="66"/>
      <c r="C11" s="66"/>
      <c r="D11" s="66"/>
      <c r="E11" s="66"/>
      <c r="F11" s="98"/>
      <c r="G11" s="66"/>
      <c r="H11" s="66"/>
      <c r="I11" s="66"/>
      <c r="J11" s="66"/>
      <c r="K11" s="66"/>
      <c r="L11" s="66"/>
      <c r="M11" s="66"/>
      <c r="N11" s="66"/>
      <c r="O11" s="66"/>
      <c r="P11" s="66"/>
      <c r="Q11" s="66"/>
      <c r="R11" s="66"/>
      <c r="S11" s="66"/>
      <c r="X11" s="66"/>
      <c r="Y11" s="66"/>
    </row>
    <row r="12" spans="1:33" ht="15" customHeight="1">
      <c r="B12" s="300"/>
      <c r="C12" s="399"/>
      <c r="D12" s="399"/>
      <c r="E12" s="399"/>
      <c r="F12" s="399"/>
      <c r="G12" s="399"/>
      <c r="H12" s="399"/>
      <c r="I12" s="399"/>
      <c r="J12" s="399"/>
      <c r="K12" s="400"/>
      <c r="L12" s="304" t="s">
        <v>12</v>
      </c>
      <c r="M12" s="305"/>
      <c r="N12" s="305"/>
      <c r="O12" s="305"/>
      <c r="P12" s="305"/>
      <c r="Q12" s="305"/>
      <c r="R12" s="305"/>
      <c r="S12" s="305"/>
      <c r="T12" s="306"/>
      <c r="U12" s="305" t="s">
        <v>62</v>
      </c>
      <c r="V12" s="305"/>
      <c r="W12" s="305"/>
      <c r="X12" s="305"/>
      <c r="Y12" s="305"/>
      <c r="Z12" s="305"/>
      <c r="AA12" s="305"/>
      <c r="AB12" s="305"/>
      <c r="AC12" s="306"/>
      <c r="AD12" s="304" t="s">
        <v>31</v>
      </c>
      <c r="AE12" s="350"/>
      <c r="AF12" s="351"/>
    </row>
    <row r="13" spans="1:33" ht="22.5" customHeight="1">
      <c r="B13" s="401"/>
      <c r="C13" s="402"/>
      <c r="D13" s="402"/>
      <c r="E13" s="402"/>
      <c r="F13" s="402"/>
      <c r="G13" s="402"/>
      <c r="H13" s="402"/>
      <c r="I13" s="402"/>
      <c r="J13" s="402"/>
      <c r="K13" s="403"/>
      <c r="L13" s="309" t="s">
        <v>198</v>
      </c>
      <c r="M13" s="310"/>
      <c r="N13" s="311"/>
      <c r="O13" s="309" t="s">
        <v>199</v>
      </c>
      <c r="P13" s="310"/>
      <c r="Q13" s="311"/>
      <c r="R13" s="309" t="s">
        <v>80</v>
      </c>
      <c r="S13" s="310"/>
      <c r="T13" s="311"/>
      <c r="U13" s="309" t="s">
        <v>198</v>
      </c>
      <c r="V13" s="310"/>
      <c r="W13" s="311"/>
      <c r="X13" s="309" t="s">
        <v>199</v>
      </c>
      <c r="Y13" s="310"/>
      <c r="Z13" s="311"/>
      <c r="AA13" s="309" t="s">
        <v>80</v>
      </c>
      <c r="AB13" s="310"/>
      <c r="AC13" s="311"/>
      <c r="AD13" s="312" t="s">
        <v>81</v>
      </c>
      <c r="AE13" s="404"/>
      <c r="AF13" s="405"/>
    </row>
    <row r="14" spans="1:33" ht="19.5" customHeight="1">
      <c r="B14" s="137" t="s">
        <v>125</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4"/>
    </row>
    <row r="15" spans="1:33" ht="12" customHeight="1">
      <c r="B15" s="427" t="s">
        <v>126</v>
      </c>
      <c r="C15" s="428"/>
      <c r="D15" s="428"/>
      <c r="E15" s="428"/>
      <c r="F15" s="428"/>
      <c r="G15" s="428"/>
      <c r="H15" s="428"/>
      <c r="I15" s="428"/>
      <c r="J15" s="428"/>
      <c r="K15" s="429"/>
      <c r="L15" s="347"/>
      <c r="M15" s="348"/>
      <c r="N15" s="349"/>
      <c r="O15" s="373"/>
      <c r="P15" s="374"/>
      <c r="Q15" s="375"/>
      <c r="R15" s="347"/>
      <c r="S15" s="348"/>
      <c r="T15" s="349"/>
      <c r="U15" s="347"/>
      <c r="V15" s="348"/>
      <c r="W15" s="349"/>
      <c r="X15" s="373"/>
      <c r="Y15" s="374"/>
      <c r="Z15" s="375"/>
      <c r="AA15" s="332"/>
      <c r="AB15" s="333"/>
      <c r="AC15" s="334"/>
      <c r="AD15" s="409">
        <f>L15+U15</f>
        <v>0</v>
      </c>
      <c r="AE15" s="410"/>
      <c r="AF15" s="411"/>
    </row>
    <row r="16" spans="1:33" ht="9" customHeight="1">
      <c r="B16" s="424" t="s">
        <v>299</v>
      </c>
      <c r="C16" s="425"/>
      <c r="D16" s="425"/>
      <c r="E16" s="425"/>
      <c r="F16" s="425"/>
      <c r="G16" s="425"/>
      <c r="H16" s="425"/>
      <c r="I16" s="425"/>
      <c r="J16" s="425"/>
      <c r="K16" s="426"/>
      <c r="L16" s="412"/>
      <c r="M16" s="413"/>
      <c r="N16" s="414"/>
      <c r="O16" s="415"/>
      <c r="P16" s="416"/>
      <c r="Q16" s="417"/>
      <c r="R16" s="412"/>
      <c r="S16" s="413"/>
      <c r="T16" s="414"/>
      <c r="U16" s="412"/>
      <c r="V16" s="413"/>
      <c r="W16" s="414"/>
      <c r="X16" s="415"/>
      <c r="Y16" s="416"/>
      <c r="Z16" s="417"/>
      <c r="AA16" s="418"/>
      <c r="AB16" s="419"/>
      <c r="AC16" s="420"/>
      <c r="AD16" s="421"/>
      <c r="AE16" s="422"/>
      <c r="AF16" s="423"/>
    </row>
    <row r="17" spans="1:32" s="23" customFormat="1" ht="19.5" customHeight="1">
      <c r="A17" s="25"/>
      <c r="B17" s="430" t="s">
        <v>292</v>
      </c>
      <c r="C17" s="431"/>
      <c r="D17" s="431"/>
      <c r="E17" s="431"/>
      <c r="F17" s="431"/>
      <c r="G17" s="431"/>
      <c r="H17" s="431"/>
      <c r="I17" s="431"/>
      <c r="J17" s="431"/>
      <c r="K17" s="432"/>
      <c r="L17" s="317"/>
      <c r="M17" s="342"/>
      <c r="N17" s="343"/>
      <c r="O17" s="320"/>
      <c r="P17" s="321"/>
      <c r="Q17" s="322"/>
      <c r="R17" s="317"/>
      <c r="S17" s="342"/>
      <c r="T17" s="343"/>
      <c r="U17" s="317"/>
      <c r="V17" s="342"/>
      <c r="W17" s="343"/>
      <c r="X17" s="320"/>
      <c r="Y17" s="321"/>
      <c r="Z17" s="322"/>
      <c r="AA17" s="323"/>
      <c r="AB17" s="342"/>
      <c r="AC17" s="343"/>
      <c r="AD17" s="304">
        <f>L17+U17</f>
        <v>0</v>
      </c>
      <c r="AE17" s="350"/>
      <c r="AF17" s="351"/>
    </row>
    <row r="18" spans="1:32" ht="19.5" customHeight="1">
      <c r="B18" s="327" t="s">
        <v>253</v>
      </c>
      <c r="C18" s="328"/>
      <c r="D18" s="328"/>
      <c r="E18" s="328"/>
      <c r="F18" s="328"/>
      <c r="G18" s="328"/>
      <c r="H18" s="328"/>
      <c r="I18" s="328"/>
      <c r="J18" s="328"/>
      <c r="K18" s="398"/>
      <c r="L18" s="317"/>
      <c r="M18" s="342"/>
      <c r="N18" s="343"/>
      <c r="O18" s="320"/>
      <c r="P18" s="321"/>
      <c r="Q18" s="322"/>
      <c r="R18" s="317"/>
      <c r="S18" s="389"/>
      <c r="T18" s="220"/>
      <c r="U18" s="317"/>
      <c r="V18" s="342"/>
      <c r="W18" s="343"/>
      <c r="X18" s="320"/>
      <c r="Y18" s="321"/>
      <c r="Z18" s="322"/>
      <c r="AA18" s="323"/>
      <c r="AB18" s="389"/>
      <c r="AC18" s="220"/>
      <c r="AD18" s="304">
        <f>L18+U18</f>
        <v>0</v>
      </c>
      <c r="AE18" s="350"/>
      <c r="AF18" s="351"/>
    </row>
    <row r="19" spans="1:32" ht="19.5" customHeight="1">
      <c r="B19" s="315" t="s">
        <v>293</v>
      </c>
      <c r="C19" s="316"/>
      <c r="D19" s="316"/>
      <c r="E19" s="316"/>
      <c r="F19" s="316"/>
      <c r="G19" s="316"/>
      <c r="H19" s="316"/>
      <c r="I19" s="316"/>
      <c r="J19" s="316"/>
      <c r="K19" s="433"/>
      <c r="L19" s="317"/>
      <c r="M19" s="342"/>
      <c r="N19" s="343"/>
      <c r="O19" s="320"/>
      <c r="P19" s="321"/>
      <c r="Q19" s="322"/>
      <c r="R19" s="317"/>
      <c r="S19" s="389"/>
      <c r="T19" s="220"/>
      <c r="U19" s="317"/>
      <c r="V19" s="342"/>
      <c r="W19" s="343"/>
      <c r="X19" s="320"/>
      <c r="Y19" s="321"/>
      <c r="Z19" s="322"/>
      <c r="AA19" s="323"/>
      <c r="AB19" s="389"/>
      <c r="AC19" s="220"/>
      <c r="AD19" s="304">
        <f>L19+U19</f>
        <v>0</v>
      </c>
      <c r="AE19" s="350"/>
      <c r="AF19" s="351"/>
    </row>
    <row r="20" spans="1:32" ht="19.5" customHeight="1">
      <c r="B20" s="137" t="s">
        <v>127</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75"/>
      <c r="AE20" s="172"/>
      <c r="AF20" s="176"/>
    </row>
    <row r="21" spans="1:32" ht="19.5" customHeight="1">
      <c r="B21" s="327" t="s">
        <v>297</v>
      </c>
      <c r="C21" s="434"/>
      <c r="D21" s="434"/>
      <c r="E21" s="434"/>
      <c r="F21" s="434"/>
      <c r="G21" s="434"/>
      <c r="H21" s="396"/>
      <c r="I21" s="396"/>
      <c r="J21" s="138"/>
      <c r="K21" s="170"/>
      <c r="L21" s="317"/>
      <c r="M21" s="342"/>
      <c r="N21" s="343"/>
      <c r="O21" s="320"/>
      <c r="P21" s="435"/>
      <c r="Q21" s="436"/>
      <c r="R21" s="317"/>
      <c r="S21" s="340"/>
      <c r="T21" s="341"/>
      <c r="U21" s="317"/>
      <c r="V21" s="342"/>
      <c r="W21" s="343"/>
      <c r="X21" s="320"/>
      <c r="Y21" s="435"/>
      <c r="Z21" s="436"/>
      <c r="AA21" s="323"/>
      <c r="AB21" s="342"/>
      <c r="AC21" s="343"/>
      <c r="AD21" s="304">
        <f t="shared" ref="AD21" si="0">L21+U21</f>
        <v>0</v>
      </c>
      <c r="AE21" s="350"/>
      <c r="AF21" s="351"/>
    </row>
    <row r="22" spans="1:32" ht="19.5" customHeight="1">
      <c r="B22" s="137" t="s">
        <v>318</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75"/>
      <c r="AE22" s="172"/>
      <c r="AF22" s="176"/>
    </row>
    <row r="23" spans="1:32" ht="12" customHeight="1">
      <c r="B23" s="406" t="s">
        <v>302</v>
      </c>
      <c r="C23" s="407"/>
      <c r="D23" s="407"/>
      <c r="E23" s="407"/>
      <c r="F23" s="407"/>
      <c r="G23" s="407"/>
      <c r="H23" s="407"/>
      <c r="I23" s="407"/>
      <c r="J23" s="407"/>
      <c r="K23" s="408"/>
      <c r="L23" s="347"/>
      <c r="M23" s="348"/>
      <c r="N23" s="349"/>
      <c r="O23" s="373"/>
      <c r="P23" s="374"/>
      <c r="Q23" s="375"/>
      <c r="R23" s="347"/>
      <c r="S23" s="348"/>
      <c r="T23" s="349"/>
      <c r="U23" s="347"/>
      <c r="V23" s="348"/>
      <c r="W23" s="349"/>
      <c r="X23" s="373"/>
      <c r="Y23" s="374"/>
      <c r="Z23" s="375"/>
      <c r="AA23" s="332"/>
      <c r="AB23" s="333"/>
      <c r="AC23" s="334"/>
      <c r="AD23" s="409">
        <f t="shared" ref="AD23" si="1">L23+U23</f>
        <v>0</v>
      </c>
      <c r="AE23" s="410"/>
      <c r="AF23" s="411"/>
    </row>
    <row r="24" spans="1:32" ht="9" customHeight="1">
      <c r="B24" s="424" t="s">
        <v>303</v>
      </c>
      <c r="C24" s="425"/>
      <c r="D24" s="425"/>
      <c r="E24" s="425"/>
      <c r="F24" s="425"/>
      <c r="G24" s="425"/>
      <c r="H24" s="425"/>
      <c r="I24" s="425"/>
      <c r="J24" s="425"/>
      <c r="K24" s="426"/>
      <c r="L24" s="412"/>
      <c r="M24" s="413"/>
      <c r="N24" s="414"/>
      <c r="O24" s="415"/>
      <c r="P24" s="416"/>
      <c r="Q24" s="417"/>
      <c r="R24" s="412"/>
      <c r="S24" s="413"/>
      <c r="T24" s="414"/>
      <c r="U24" s="412"/>
      <c r="V24" s="413"/>
      <c r="W24" s="414"/>
      <c r="X24" s="415"/>
      <c r="Y24" s="416"/>
      <c r="Z24" s="417"/>
      <c r="AA24" s="418"/>
      <c r="AB24" s="419"/>
      <c r="AC24" s="420"/>
      <c r="AD24" s="421"/>
      <c r="AE24" s="422"/>
      <c r="AF24" s="423"/>
    </row>
    <row r="25" spans="1:32" ht="19.5" customHeight="1">
      <c r="B25" s="406" t="s">
        <v>304</v>
      </c>
      <c r="C25" s="407"/>
      <c r="D25" s="407"/>
      <c r="E25" s="407"/>
      <c r="F25" s="407"/>
      <c r="G25" s="407"/>
      <c r="H25" s="407"/>
      <c r="I25" s="407"/>
      <c r="J25" s="407"/>
      <c r="K25" s="408"/>
      <c r="L25" s="317"/>
      <c r="M25" s="342"/>
      <c r="N25" s="343"/>
      <c r="O25" s="373"/>
      <c r="P25" s="374"/>
      <c r="Q25" s="375"/>
      <c r="R25" s="347"/>
      <c r="S25" s="348"/>
      <c r="T25" s="349"/>
      <c r="U25" s="317"/>
      <c r="V25" s="342"/>
      <c r="W25" s="343"/>
      <c r="X25" s="373"/>
      <c r="Y25" s="374"/>
      <c r="Z25" s="375"/>
      <c r="AA25" s="332"/>
      <c r="AB25" s="333"/>
      <c r="AC25" s="334"/>
      <c r="AD25" s="409">
        <f t="shared" ref="AD25:AD27" si="2">L25+U25</f>
        <v>0</v>
      </c>
      <c r="AE25" s="410"/>
      <c r="AF25" s="411"/>
    </row>
    <row r="26" spans="1:32" ht="12" customHeight="1">
      <c r="B26" s="406" t="s">
        <v>128</v>
      </c>
      <c r="C26" s="407"/>
      <c r="D26" s="407"/>
      <c r="E26" s="407"/>
      <c r="F26" s="407"/>
      <c r="G26" s="407"/>
      <c r="H26" s="407"/>
      <c r="I26" s="407"/>
      <c r="J26" s="407"/>
      <c r="K26" s="408"/>
      <c r="L26" s="347"/>
      <c r="M26" s="348"/>
      <c r="N26" s="349"/>
      <c r="O26" s="373"/>
      <c r="P26" s="374"/>
      <c r="Q26" s="375"/>
      <c r="R26" s="347"/>
      <c r="S26" s="348"/>
      <c r="T26" s="349"/>
      <c r="U26" s="347"/>
      <c r="V26" s="348"/>
      <c r="W26" s="349"/>
      <c r="X26" s="373"/>
      <c r="Y26" s="374"/>
      <c r="Z26" s="375"/>
      <c r="AA26" s="332"/>
      <c r="AB26" s="333"/>
      <c r="AC26" s="334"/>
      <c r="AD26" s="409">
        <f t="shared" si="2"/>
        <v>0</v>
      </c>
      <c r="AE26" s="410"/>
      <c r="AF26" s="411"/>
    </row>
    <row r="27" spans="1:32" ht="9" customHeight="1">
      <c r="B27" s="424" t="s">
        <v>311</v>
      </c>
      <c r="C27" s="425"/>
      <c r="D27" s="425"/>
      <c r="E27" s="425"/>
      <c r="F27" s="425"/>
      <c r="G27" s="425"/>
      <c r="H27" s="425"/>
      <c r="I27" s="425"/>
      <c r="J27" s="425"/>
      <c r="K27" s="426"/>
      <c r="L27" s="412"/>
      <c r="M27" s="413"/>
      <c r="N27" s="414"/>
      <c r="O27" s="415"/>
      <c r="P27" s="416"/>
      <c r="Q27" s="417"/>
      <c r="R27" s="412"/>
      <c r="S27" s="413"/>
      <c r="T27" s="414"/>
      <c r="U27" s="412"/>
      <c r="V27" s="413"/>
      <c r="W27" s="414"/>
      <c r="X27" s="415"/>
      <c r="Y27" s="416"/>
      <c r="Z27" s="417"/>
      <c r="AA27" s="418"/>
      <c r="AB27" s="419"/>
      <c r="AC27" s="420"/>
      <c r="AD27" s="421">
        <f t="shared" si="2"/>
        <v>0</v>
      </c>
      <c r="AE27" s="422"/>
      <c r="AF27" s="423"/>
    </row>
    <row r="28" spans="1:32" ht="19.5" customHeight="1">
      <c r="B28" s="137" t="s">
        <v>319</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75"/>
      <c r="AE28" s="172"/>
      <c r="AF28" s="176"/>
    </row>
    <row r="29" spans="1:32" ht="12" customHeight="1">
      <c r="B29" s="406" t="s">
        <v>294</v>
      </c>
      <c r="C29" s="407"/>
      <c r="D29" s="407"/>
      <c r="E29" s="407"/>
      <c r="F29" s="407"/>
      <c r="G29" s="407"/>
      <c r="H29" s="407"/>
      <c r="I29" s="407"/>
      <c r="J29" s="407"/>
      <c r="K29" s="408"/>
      <c r="L29" s="347"/>
      <c r="M29" s="348"/>
      <c r="N29" s="349"/>
      <c r="O29" s="373"/>
      <c r="P29" s="374"/>
      <c r="Q29" s="375"/>
      <c r="R29" s="347"/>
      <c r="S29" s="348"/>
      <c r="T29" s="349"/>
      <c r="U29" s="347"/>
      <c r="V29" s="348"/>
      <c r="W29" s="349"/>
      <c r="X29" s="373"/>
      <c r="Y29" s="374"/>
      <c r="Z29" s="375"/>
      <c r="AA29" s="332"/>
      <c r="AB29" s="333"/>
      <c r="AC29" s="334"/>
      <c r="AD29" s="409">
        <f t="shared" ref="AD29" si="3">L29+U29</f>
        <v>0</v>
      </c>
      <c r="AE29" s="410"/>
      <c r="AF29" s="411"/>
    </row>
    <row r="30" spans="1:32" ht="9" customHeight="1">
      <c r="B30" s="424" t="s">
        <v>277</v>
      </c>
      <c r="C30" s="425"/>
      <c r="D30" s="425"/>
      <c r="E30" s="425"/>
      <c r="F30" s="425"/>
      <c r="G30" s="425"/>
      <c r="H30" s="425"/>
      <c r="I30" s="425"/>
      <c r="J30" s="425"/>
      <c r="K30" s="426"/>
      <c r="L30" s="412"/>
      <c r="M30" s="413"/>
      <c r="N30" s="414"/>
      <c r="O30" s="415"/>
      <c r="P30" s="416"/>
      <c r="Q30" s="417"/>
      <c r="R30" s="412"/>
      <c r="S30" s="413"/>
      <c r="T30" s="414"/>
      <c r="U30" s="412"/>
      <c r="V30" s="413"/>
      <c r="W30" s="414"/>
      <c r="X30" s="415"/>
      <c r="Y30" s="416"/>
      <c r="Z30" s="417"/>
      <c r="AA30" s="418"/>
      <c r="AB30" s="419"/>
      <c r="AC30" s="420"/>
      <c r="AD30" s="421"/>
      <c r="AE30" s="422"/>
      <c r="AF30" s="423"/>
    </row>
    <row r="31" spans="1:32" ht="12" customHeight="1">
      <c r="B31" s="406" t="s">
        <v>295</v>
      </c>
      <c r="C31" s="407"/>
      <c r="D31" s="407"/>
      <c r="E31" s="407"/>
      <c r="F31" s="407"/>
      <c r="G31" s="407"/>
      <c r="H31" s="407"/>
      <c r="I31" s="407"/>
      <c r="J31" s="407"/>
      <c r="K31" s="408"/>
      <c r="L31" s="347"/>
      <c r="M31" s="348"/>
      <c r="N31" s="349"/>
      <c r="O31" s="373"/>
      <c r="P31" s="374"/>
      <c r="Q31" s="375"/>
      <c r="R31" s="347"/>
      <c r="S31" s="348"/>
      <c r="T31" s="349"/>
      <c r="U31" s="347"/>
      <c r="V31" s="348"/>
      <c r="W31" s="349"/>
      <c r="X31" s="373"/>
      <c r="Y31" s="374"/>
      <c r="Z31" s="375"/>
      <c r="AA31" s="332"/>
      <c r="AB31" s="333"/>
      <c r="AC31" s="334"/>
      <c r="AD31" s="409">
        <f t="shared" ref="AD31" si="4">L31+U31</f>
        <v>0</v>
      </c>
      <c r="AE31" s="410"/>
      <c r="AF31" s="411"/>
    </row>
    <row r="32" spans="1:32" ht="9" customHeight="1">
      <c r="B32" s="424" t="s">
        <v>296</v>
      </c>
      <c r="C32" s="425"/>
      <c r="D32" s="425"/>
      <c r="E32" s="425"/>
      <c r="F32" s="425"/>
      <c r="G32" s="425"/>
      <c r="H32" s="425"/>
      <c r="I32" s="425"/>
      <c r="J32" s="425"/>
      <c r="K32" s="426"/>
      <c r="L32" s="412"/>
      <c r="M32" s="413"/>
      <c r="N32" s="414"/>
      <c r="O32" s="415"/>
      <c r="P32" s="416"/>
      <c r="Q32" s="417"/>
      <c r="R32" s="412"/>
      <c r="S32" s="413"/>
      <c r="T32" s="414"/>
      <c r="U32" s="412"/>
      <c r="V32" s="413"/>
      <c r="W32" s="414"/>
      <c r="X32" s="415"/>
      <c r="Y32" s="416"/>
      <c r="Z32" s="417"/>
      <c r="AA32" s="418"/>
      <c r="AB32" s="419"/>
      <c r="AC32" s="420"/>
      <c r="AD32" s="421"/>
      <c r="AE32" s="422"/>
      <c r="AF32" s="423"/>
    </row>
    <row r="33" spans="2:35" ht="19.5" customHeight="1">
      <c r="B33" s="437" t="s">
        <v>285</v>
      </c>
      <c r="C33" s="438"/>
      <c r="D33" s="438"/>
      <c r="E33" s="438"/>
      <c r="F33" s="438"/>
      <c r="G33" s="438"/>
      <c r="H33" s="438"/>
      <c r="I33" s="438"/>
      <c r="J33" s="438"/>
      <c r="K33" s="439"/>
      <c r="L33" s="317"/>
      <c r="M33" s="342"/>
      <c r="N33" s="343"/>
      <c r="O33" s="320"/>
      <c r="P33" s="321"/>
      <c r="Q33" s="322"/>
      <c r="R33" s="317"/>
      <c r="S33" s="389"/>
      <c r="T33" s="220"/>
      <c r="U33" s="317"/>
      <c r="V33" s="342"/>
      <c r="W33" s="343"/>
      <c r="X33" s="320"/>
      <c r="Y33" s="321"/>
      <c r="Z33" s="322"/>
      <c r="AA33" s="323"/>
      <c r="AB33" s="389"/>
      <c r="AC33" s="220"/>
      <c r="AD33" s="304">
        <f t="shared" ref="AD33" si="5">L33+U33</f>
        <v>0</v>
      </c>
      <c r="AE33" s="350"/>
      <c r="AF33" s="351"/>
    </row>
    <row r="34" spans="2:35" ht="19.5" customHeight="1">
      <c r="B34" s="177"/>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9"/>
    </row>
    <row r="35" spans="2:35" ht="19.5" customHeight="1">
      <c r="B35" s="139" t="s">
        <v>167</v>
      </c>
      <c r="C35" s="105"/>
      <c r="D35" s="105"/>
      <c r="E35" s="105"/>
      <c r="F35" s="105"/>
      <c r="G35" s="105"/>
      <c r="H35" s="105"/>
      <c r="I35" s="105"/>
      <c r="J35" s="105" t="s">
        <v>214</v>
      </c>
      <c r="K35" s="105"/>
      <c r="L35" s="105"/>
      <c r="M35" s="105"/>
      <c r="N35" s="105"/>
      <c r="O35" s="105"/>
      <c r="P35" s="105"/>
      <c r="Q35" s="105"/>
      <c r="R35" s="105"/>
      <c r="S35" s="105"/>
      <c r="T35" s="105"/>
      <c r="U35" s="105"/>
      <c r="V35" s="105"/>
      <c r="W35" s="105"/>
      <c r="X35" s="105"/>
      <c r="Y35" s="105"/>
      <c r="Z35" s="105"/>
      <c r="AA35" s="105"/>
      <c r="AB35" s="105"/>
      <c r="AC35" s="105"/>
      <c r="AD35" s="105"/>
      <c r="AE35" s="105"/>
      <c r="AF35" s="106"/>
    </row>
    <row r="36" spans="2:35" ht="19.5" customHeight="1">
      <c r="B36" s="315" t="s">
        <v>194</v>
      </c>
      <c r="C36" s="316"/>
      <c r="D36" s="316"/>
      <c r="E36" s="316"/>
      <c r="F36" s="316"/>
      <c r="G36" s="316"/>
      <c r="H36" s="316"/>
      <c r="I36" s="316"/>
      <c r="J36" s="134"/>
      <c r="K36" s="170"/>
      <c r="L36" s="317"/>
      <c r="M36" s="342"/>
      <c r="N36" s="343"/>
      <c r="O36" s="440">
        <f>L36</f>
        <v>0</v>
      </c>
      <c r="P36" s="441"/>
      <c r="Q36" s="442"/>
      <c r="R36" s="317"/>
      <c r="S36" s="340"/>
      <c r="T36" s="341"/>
      <c r="U36" s="317"/>
      <c r="V36" s="342"/>
      <c r="W36" s="343"/>
      <c r="X36" s="440">
        <f>U36</f>
        <v>0</v>
      </c>
      <c r="Y36" s="441"/>
      <c r="Z36" s="442"/>
      <c r="AA36" s="317"/>
      <c r="AB36" s="340"/>
      <c r="AC36" s="341"/>
      <c r="AD36" s="304">
        <f t="shared" ref="AD36:AD41" si="6">(L36*1.4)+(U36*1.4)</f>
        <v>0</v>
      </c>
      <c r="AE36" s="305"/>
      <c r="AF36" s="306"/>
    </row>
    <row r="37" spans="2:35" ht="19.5" customHeight="1">
      <c r="B37" s="315" t="s">
        <v>195</v>
      </c>
      <c r="C37" s="316"/>
      <c r="D37" s="316"/>
      <c r="E37" s="316"/>
      <c r="F37" s="316"/>
      <c r="G37" s="316"/>
      <c r="H37" s="316"/>
      <c r="I37" s="316"/>
      <c r="J37" s="134"/>
      <c r="K37" s="170"/>
      <c r="L37" s="317"/>
      <c r="M37" s="342"/>
      <c r="N37" s="343"/>
      <c r="O37" s="440">
        <f t="shared" ref="O37:O41" si="7">L37</f>
        <v>0</v>
      </c>
      <c r="P37" s="441"/>
      <c r="Q37" s="442"/>
      <c r="R37" s="317"/>
      <c r="S37" s="340"/>
      <c r="T37" s="341"/>
      <c r="U37" s="317"/>
      <c r="V37" s="342"/>
      <c r="W37" s="343"/>
      <c r="X37" s="440">
        <f t="shared" ref="X37:X41" si="8">U37</f>
        <v>0</v>
      </c>
      <c r="Y37" s="441"/>
      <c r="Z37" s="442"/>
      <c r="AA37" s="317"/>
      <c r="AB37" s="340"/>
      <c r="AC37" s="341"/>
      <c r="AD37" s="304">
        <f t="shared" si="6"/>
        <v>0</v>
      </c>
      <c r="AE37" s="305"/>
      <c r="AF37" s="306"/>
    </row>
    <row r="38" spans="2:35" ht="19.5" customHeight="1">
      <c r="B38" s="327" t="s">
        <v>196</v>
      </c>
      <c r="C38" s="328"/>
      <c r="D38" s="328"/>
      <c r="E38" s="328"/>
      <c r="F38" s="328"/>
      <c r="G38" s="328"/>
      <c r="H38" s="328"/>
      <c r="I38" s="328"/>
      <c r="J38" s="328"/>
      <c r="K38" s="398"/>
      <c r="L38" s="317"/>
      <c r="M38" s="342"/>
      <c r="N38" s="343"/>
      <c r="O38" s="440">
        <f t="shared" si="7"/>
        <v>0</v>
      </c>
      <c r="P38" s="441"/>
      <c r="Q38" s="442"/>
      <c r="R38" s="317"/>
      <c r="S38" s="340"/>
      <c r="T38" s="341"/>
      <c r="U38" s="317"/>
      <c r="V38" s="342"/>
      <c r="W38" s="343"/>
      <c r="X38" s="440">
        <f t="shared" si="8"/>
        <v>0</v>
      </c>
      <c r="Y38" s="441"/>
      <c r="Z38" s="442"/>
      <c r="AA38" s="317"/>
      <c r="AB38" s="340"/>
      <c r="AC38" s="341"/>
      <c r="AD38" s="304">
        <f t="shared" si="6"/>
        <v>0</v>
      </c>
      <c r="AE38" s="305"/>
      <c r="AF38" s="306"/>
    </row>
    <row r="39" spans="2:35" ht="19.5" customHeight="1">
      <c r="B39" s="315" t="s">
        <v>197</v>
      </c>
      <c r="C39" s="316"/>
      <c r="D39" s="316"/>
      <c r="E39" s="316"/>
      <c r="F39" s="316"/>
      <c r="G39" s="316"/>
      <c r="H39" s="316"/>
      <c r="I39" s="316"/>
      <c r="J39" s="134"/>
      <c r="K39" s="170"/>
      <c r="L39" s="317"/>
      <c r="M39" s="342"/>
      <c r="N39" s="343"/>
      <c r="O39" s="440">
        <f t="shared" si="7"/>
        <v>0</v>
      </c>
      <c r="P39" s="441"/>
      <c r="Q39" s="442"/>
      <c r="R39" s="317"/>
      <c r="S39" s="340"/>
      <c r="T39" s="341"/>
      <c r="U39" s="317"/>
      <c r="V39" s="342"/>
      <c r="W39" s="343"/>
      <c r="X39" s="440">
        <f t="shared" si="8"/>
        <v>0</v>
      </c>
      <c r="Y39" s="441"/>
      <c r="Z39" s="442"/>
      <c r="AA39" s="317"/>
      <c r="AB39" s="340"/>
      <c r="AC39" s="341"/>
      <c r="AD39" s="304">
        <f t="shared" si="6"/>
        <v>0</v>
      </c>
      <c r="AE39" s="305"/>
      <c r="AF39" s="306"/>
    </row>
    <row r="40" spans="2:35" ht="19.5" customHeight="1">
      <c r="B40" s="327" t="s">
        <v>193</v>
      </c>
      <c r="C40" s="328"/>
      <c r="D40" s="328"/>
      <c r="E40" s="328"/>
      <c r="F40" s="328"/>
      <c r="G40" s="328"/>
      <c r="H40" s="328"/>
      <c r="I40" s="328"/>
      <c r="J40" s="328"/>
      <c r="K40" s="398"/>
      <c r="L40" s="317"/>
      <c r="M40" s="342"/>
      <c r="N40" s="343"/>
      <c r="O40" s="440">
        <f t="shared" si="7"/>
        <v>0</v>
      </c>
      <c r="P40" s="441"/>
      <c r="Q40" s="442"/>
      <c r="R40" s="317"/>
      <c r="S40" s="340"/>
      <c r="T40" s="341"/>
      <c r="U40" s="317"/>
      <c r="V40" s="342"/>
      <c r="W40" s="343"/>
      <c r="X40" s="440">
        <f t="shared" si="8"/>
        <v>0</v>
      </c>
      <c r="Y40" s="441"/>
      <c r="Z40" s="442"/>
      <c r="AA40" s="317"/>
      <c r="AB40" s="340"/>
      <c r="AC40" s="341"/>
      <c r="AD40" s="304">
        <f t="shared" si="6"/>
        <v>0</v>
      </c>
      <c r="AE40" s="305"/>
      <c r="AF40" s="306"/>
    </row>
    <row r="41" spans="2:35" ht="19.5" customHeight="1">
      <c r="B41" s="327" t="s">
        <v>192</v>
      </c>
      <c r="C41" s="328"/>
      <c r="D41" s="328"/>
      <c r="E41" s="328"/>
      <c r="F41" s="328"/>
      <c r="G41" s="328"/>
      <c r="H41" s="328"/>
      <c r="I41" s="328"/>
      <c r="J41" s="328"/>
      <c r="K41" s="398"/>
      <c r="L41" s="317"/>
      <c r="M41" s="342"/>
      <c r="N41" s="343"/>
      <c r="O41" s="440">
        <f t="shared" si="7"/>
        <v>0</v>
      </c>
      <c r="P41" s="441"/>
      <c r="Q41" s="442"/>
      <c r="R41" s="317"/>
      <c r="S41" s="340"/>
      <c r="T41" s="341"/>
      <c r="U41" s="317"/>
      <c r="V41" s="342"/>
      <c r="W41" s="343"/>
      <c r="X41" s="440">
        <f t="shared" si="8"/>
        <v>0</v>
      </c>
      <c r="Y41" s="441"/>
      <c r="Z41" s="442"/>
      <c r="AA41" s="317"/>
      <c r="AB41" s="340"/>
      <c r="AC41" s="341"/>
      <c r="AD41" s="304">
        <f t="shared" si="6"/>
        <v>0</v>
      </c>
      <c r="AE41" s="305"/>
      <c r="AF41" s="306"/>
    </row>
    <row r="42" spans="2:35" ht="19.5" customHeight="1">
      <c r="B42" s="444" t="s">
        <v>101</v>
      </c>
      <c r="C42" s="445"/>
      <c r="D42" s="445"/>
      <c r="E42" s="445"/>
      <c r="F42" s="445"/>
      <c r="G42" s="445"/>
      <c r="H42" s="446"/>
      <c r="I42" s="446"/>
      <c r="J42" s="446"/>
      <c r="K42" s="447"/>
      <c r="L42" s="304">
        <f>SUM(更新１難易度B術者総数その１,L15:N19,L21,L23:N27,L29:N33,L36:N41)</f>
        <v>0</v>
      </c>
      <c r="M42" s="269"/>
      <c r="N42" s="270"/>
      <c r="O42" s="304">
        <f>SUM(更新１難易度B術者16歳未満その１,更新１難易度B術者16歳未満その２)</f>
        <v>0</v>
      </c>
      <c r="P42" s="269"/>
      <c r="Q42" s="270"/>
      <c r="R42" s="304"/>
      <c r="S42" s="269"/>
      <c r="T42" s="270"/>
      <c r="U42" s="268">
        <f>SUM(更新１難易度B助手総数その１,U15:W41)</f>
        <v>0</v>
      </c>
      <c r="V42" s="269"/>
      <c r="W42" s="270"/>
      <c r="X42" s="304">
        <f>SUM(更新１難易度B助手16歳未満その１,更新１難易度B助手16歳未満その２)</f>
        <v>0</v>
      </c>
      <c r="Y42" s="269"/>
      <c r="Z42" s="270"/>
      <c r="AA42" s="268"/>
      <c r="AB42" s="269"/>
      <c r="AC42" s="270"/>
      <c r="AD42" s="304">
        <f>SUM(更新１難易度B合計件数その１,AD15:AF19,AD21,AD23:AF27,AD29:AF33,AD36:AF41)</f>
        <v>0</v>
      </c>
      <c r="AE42" s="350"/>
      <c r="AF42" s="351"/>
      <c r="AG42"/>
      <c r="AH42"/>
      <c r="AI42"/>
    </row>
    <row r="43" spans="2:35" ht="15" customHeight="1">
      <c r="R43" s="443"/>
      <c r="S43" s="443"/>
      <c r="T43" s="443"/>
      <c r="U43" s="443"/>
      <c r="V43" s="23"/>
      <c r="W43" s="23"/>
      <c r="X43" s="23"/>
      <c r="Y43" s="23"/>
      <c r="AA43" s="443"/>
      <c r="AB43" s="443"/>
      <c r="AC43" s="443"/>
      <c r="AD43" s="443"/>
      <c r="AG43"/>
      <c r="AH43"/>
      <c r="AI43"/>
    </row>
  </sheetData>
  <sheetProtection algorithmName="SHA-512" hashValue="3b+0qFxgYuhc8kyGNEjeuKBXs1FgHQw/Lijz0vHDmK5lD3RhBalZrYT/xDTJE+mxlRIpp2Axf/kFZbjsiK2t3w==" saltValue="fuzVvS42+aPR1mMmKA5JRQ==" spinCount="100000" sheet="1" objects="1" scenarios="1"/>
  <protectedRanges>
    <protectedRange sqref="AA36:AC41 R36:W41 L36:N41 AA29:AC33 R29:W33 L29:N33 AA23:AC27 R23:W27 L23:N27 AA21:AC21 R21:W21 L21:N21 AA15:AC19 R15:W19 L15:N19 E9:O9" name="範囲1"/>
  </protectedRanges>
  <mergeCells count="165">
    <mergeCell ref="AA42:AC42"/>
    <mergeCell ref="AD42:AF42"/>
    <mergeCell ref="R43:U43"/>
    <mergeCell ref="AA43:AD43"/>
    <mergeCell ref="B42:K42"/>
    <mergeCell ref="L42:N42"/>
    <mergeCell ref="O42:Q42"/>
    <mergeCell ref="R42:T42"/>
    <mergeCell ref="U42:W42"/>
    <mergeCell ref="X42:Z42"/>
    <mergeCell ref="AA40:AC40"/>
    <mergeCell ref="AD40:AF40"/>
    <mergeCell ref="B41:K41"/>
    <mergeCell ref="L41:N41"/>
    <mergeCell ref="O41:Q41"/>
    <mergeCell ref="R41:T41"/>
    <mergeCell ref="U41:W41"/>
    <mergeCell ref="X41:Z41"/>
    <mergeCell ref="AA41:AC41"/>
    <mergeCell ref="AD41:AF41"/>
    <mergeCell ref="B40:K40"/>
    <mergeCell ref="L40:N40"/>
    <mergeCell ref="O40:Q40"/>
    <mergeCell ref="R40:T40"/>
    <mergeCell ref="U40:W40"/>
    <mergeCell ref="X40:Z40"/>
    <mergeCell ref="AA38:AC38"/>
    <mergeCell ref="AD38:AF38"/>
    <mergeCell ref="B39:I39"/>
    <mergeCell ref="L39:N39"/>
    <mergeCell ref="O39:Q39"/>
    <mergeCell ref="R39:T39"/>
    <mergeCell ref="U39:W39"/>
    <mergeCell ref="X39:Z39"/>
    <mergeCell ref="AA39:AC39"/>
    <mergeCell ref="AD39:AF39"/>
    <mergeCell ref="B38:K38"/>
    <mergeCell ref="L38:N38"/>
    <mergeCell ref="O38:Q38"/>
    <mergeCell ref="R38:T38"/>
    <mergeCell ref="U38:W38"/>
    <mergeCell ref="X38:Z38"/>
    <mergeCell ref="B37:I37"/>
    <mergeCell ref="L37:N37"/>
    <mergeCell ref="O37:Q37"/>
    <mergeCell ref="R37:T37"/>
    <mergeCell ref="U37:W37"/>
    <mergeCell ref="X37:Z37"/>
    <mergeCell ref="AA37:AC37"/>
    <mergeCell ref="AD37:AF37"/>
    <mergeCell ref="B36:I36"/>
    <mergeCell ref="L36:N36"/>
    <mergeCell ref="O36:Q36"/>
    <mergeCell ref="R36:T36"/>
    <mergeCell ref="U36:W36"/>
    <mergeCell ref="X36:Z36"/>
    <mergeCell ref="B33:K33"/>
    <mergeCell ref="L33:N33"/>
    <mergeCell ref="O33:Q33"/>
    <mergeCell ref="R33:T33"/>
    <mergeCell ref="U33:W33"/>
    <mergeCell ref="X33:Z33"/>
    <mergeCell ref="AA33:AC33"/>
    <mergeCell ref="AD33:AF33"/>
    <mergeCell ref="AA36:AC36"/>
    <mergeCell ref="AD36:AF36"/>
    <mergeCell ref="B31:K31"/>
    <mergeCell ref="L31:N32"/>
    <mergeCell ref="O31:Q32"/>
    <mergeCell ref="R31:T32"/>
    <mergeCell ref="U31:W32"/>
    <mergeCell ref="X31:Z32"/>
    <mergeCell ref="AA31:AC32"/>
    <mergeCell ref="AD31:AF32"/>
    <mergeCell ref="B32:K32"/>
    <mergeCell ref="AA19:AC19"/>
    <mergeCell ref="AD19:AF19"/>
    <mergeCell ref="B29:K29"/>
    <mergeCell ref="L29:N30"/>
    <mergeCell ref="O29:Q30"/>
    <mergeCell ref="R29:T30"/>
    <mergeCell ref="U29:W30"/>
    <mergeCell ref="X29:Z30"/>
    <mergeCell ref="AA29:AC30"/>
    <mergeCell ref="B19:K19"/>
    <mergeCell ref="L19:N19"/>
    <mergeCell ref="O19:Q19"/>
    <mergeCell ref="R19:T19"/>
    <mergeCell ref="U19:W19"/>
    <mergeCell ref="X19:Z19"/>
    <mergeCell ref="AD29:AF30"/>
    <mergeCell ref="B30:K30"/>
    <mergeCell ref="B21:I21"/>
    <mergeCell ref="L21:N21"/>
    <mergeCell ref="O21:Q21"/>
    <mergeCell ref="R21:T21"/>
    <mergeCell ref="U21:W21"/>
    <mergeCell ref="X21:Z21"/>
    <mergeCell ref="AA21:AC21"/>
    <mergeCell ref="B17:K17"/>
    <mergeCell ref="L17:N17"/>
    <mergeCell ref="O17:Q17"/>
    <mergeCell ref="R17:T17"/>
    <mergeCell ref="U17:W17"/>
    <mergeCell ref="X17:Z17"/>
    <mergeCell ref="AA17:AC17"/>
    <mergeCell ref="AD17:AF17"/>
    <mergeCell ref="B18:K18"/>
    <mergeCell ref="L18:N18"/>
    <mergeCell ref="O18:Q18"/>
    <mergeCell ref="R18:T18"/>
    <mergeCell ref="U18:W18"/>
    <mergeCell ref="X18:Z18"/>
    <mergeCell ref="AA18:AC18"/>
    <mergeCell ref="AD18:AF18"/>
    <mergeCell ref="B15:K15"/>
    <mergeCell ref="L15:N16"/>
    <mergeCell ref="O15:Q16"/>
    <mergeCell ref="R15:T16"/>
    <mergeCell ref="U15:W16"/>
    <mergeCell ref="X15:Z16"/>
    <mergeCell ref="AA15:AC16"/>
    <mergeCell ref="AD15:AF16"/>
    <mergeCell ref="B16:K1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AD21:AF21"/>
    <mergeCell ref="B23:K23"/>
    <mergeCell ref="L23:N24"/>
    <mergeCell ref="O23:Q24"/>
    <mergeCell ref="R23:T24"/>
    <mergeCell ref="U23:W24"/>
    <mergeCell ref="X23:Z24"/>
    <mergeCell ref="AA23:AC24"/>
    <mergeCell ref="AD23:AF24"/>
    <mergeCell ref="B24:K24"/>
    <mergeCell ref="B25:K25"/>
    <mergeCell ref="L25:N25"/>
    <mergeCell ref="O25:Q25"/>
    <mergeCell ref="R25:T25"/>
    <mergeCell ref="U25:W25"/>
    <mergeCell ref="X25:Z25"/>
    <mergeCell ref="AA25:AC25"/>
    <mergeCell ref="AD25:AF25"/>
    <mergeCell ref="B26:K26"/>
    <mergeCell ref="L26:N27"/>
    <mergeCell ref="O26:Q27"/>
    <mergeCell ref="R26:T27"/>
    <mergeCell ref="U26:W27"/>
    <mergeCell ref="X26:Z27"/>
    <mergeCell ref="AA26:AC27"/>
    <mergeCell ref="AD26:AF27"/>
    <mergeCell ref="B27:K27"/>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A023-D10B-406F-90F9-8470AA4200BD}">
  <sheetPr>
    <pageSetUpPr fitToPage="1"/>
  </sheetPr>
  <dimension ref="A1:AG57"/>
  <sheetViews>
    <sheetView showGridLines="0" showZeros="0" zoomScaleNormal="100" workbookViewId="0">
      <selection activeCell="D6" sqref="D6:AD7"/>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4" width="2.5" style="1" customWidth="1"/>
    <col min="35" max="35" width="2.25" style="1" customWidth="1"/>
    <col min="36" max="16384" width="9" style="1"/>
  </cols>
  <sheetData>
    <row r="1" spans="1:33" s="3" customFormat="1" ht="12" customHeight="1">
      <c r="A1" s="90" t="s">
        <v>10</v>
      </c>
      <c r="B1" s="90"/>
      <c r="C1" s="90"/>
      <c r="D1" s="90"/>
      <c r="E1" s="90"/>
      <c r="F1" s="91"/>
      <c r="G1" s="90"/>
      <c r="H1" s="90"/>
      <c r="I1" s="90"/>
      <c r="J1" s="90"/>
      <c r="K1" s="90"/>
      <c r="L1" s="90"/>
      <c r="M1" s="90"/>
      <c r="N1" s="90"/>
      <c r="O1" s="90"/>
      <c r="P1" s="90"/>
      <c r="Q1" s="90"/>
      <c r="R1" s="90"/>
      <c r="S1" s="90"/>
      <c r="T1" s="92"/>
      <c r="U1" s="90"/>
      <c r="V1" s="90"/>
      <c r="W1" s="90"/>
      <c r="X1" s="90"/>
      <c r="Y1" s="90"/>
      <c r="Z1" s="90"/>
      <c r="AA1" s="90"/>
      <c r="AB1" s="90"/>
      <c r="AC1" s="90"/>
      <c r="AD1" s="90"/>
      <c r="AE1" s="90"/>
      <c r="AF1" s="93"/>
      <c r="AG1" s="152" t="s">
        <v>202</v>
      </c>
    </row>
    <row r="2" spans="1:33" ht="12" customHeight="1">
      <c r="A2" s="95"/>
      <c r="B2" s="95"/>
      <c r="C2" s="95"/>
      <c r="D2" s="95"/>
      <c r="E2" s="95"/>
      <c r="F2" s="95"/>
      <c r="G2" s="95"/>
      <c r="H2" s="95"/>
      <c r="I2" s="95"/>
      <c r="J2" s="95"/>
      <c r="K2" s="95"/>
      <c r="L2" s="95"/>
      <c r="M2" s="95"/>
      <c r="N2" s="95"/>
      <c r="O2" s="95"/>
      <c r="P2" s="95"/>
      <c r="Q2" s="95"/>
      <c r="R2" s="90"/>
      <c r="S2" s="90"/>
      <c r="T2" s="90"/>
      <c r="U2" s="90"/>
      <c r="V2" s="90"/>
      <c r="W2" s="90"/>
      <c r="X2" s="90"/>
      <c r="Y2" s="90"/>
      <c r="Z2" s="90"/>
      <c r="AA2" s="90"/>
      <c r="AB2" s="90"/>
      <c r="AC2" s="90"/>
      <c r="AD2" s="90"/>
      <c r="AE2" s="90"/>
      <c r="AF2" s="90"/>
      <c r="AG2" s="94" t="s">
        <v>205</v>
      </c>
    </row>
    <row r="3" spans="1:33">
      <c r="A3" s="66"/>
      <c r="B3" s="66"/>
      <c r="C3" s="66"/>
      <c r="D3" s="66"/>
      <c r="E3" s="66"/>
      <c r="F3" s="66"/>
      <c r="G3" s="66"/>
      <c r="H3" s="66"/>
      <c r="I3" s="66"/>
      <c r="J3" s="66"/>
      <c r="K3" s="66"/>
      <c r="L3" s="66"/>
      <c r="M3" s="66"/>
      <c r="N3" s="66"/>
      <c r="O3" s="66"/>
      <c r="P3" s="66"/>
      <c r="Q3" s="66"/>
      <c r="R3" s="71"/>
      <c r="S3" s="71"/>
      <c r="T3" s="71"/>
      <c r="U3" s="71"/>
      <c r="V3" s="71"/>
      <c r="W3" s="71"/>
      <c r="X3" s="71"/>
      <c r="Y3" s="71"/>
      <c r="Z3" s="71"/>
      <c r="AA3" s="71"/>
      <c r="AB3" s="71"/>
      <c r="AC3" s="71"/>
      <c r="AD3" s="71"/>
      <c r="AE3" s="71"/>
      <c r="AF3" s="71"/>
      <c r="AG3" s="96"/>
    </row>
    <row r="4" spans="1:33">
      <c r="A4" s="66"/>
      <c r="C4" s="66"/>
      <c r="D4" s="66"/>
      <c r="E4" s="146" t="s">
        <v>275</v>
      </c>
      <c r="F4" s="66"/>
      <c r="G4" s="66"/>
      <c r="H4" s="66"/>
      <c r="I4" s="66"/>
      <c r="J4" s="66"/>
      <c r="K4" s="66"/>
      <c r="L4" s="66"/>
      <c r="M4" s="66"/>
      <c r="N4" s="66"/>
      <c r="O4" s="66"/>
      <c r="P4" s="66"/>
      <c r="Q4" s="66"/>
      <c r="R4" s="71"/>
      <c r="S4" s="71"/>
      <c r="T4" s="71"/>
      <c r="U4" s="71"/>
      <c r="V4" s="71"/>
      <c r="W4" s="71"/>
      <c r="X4" s="71"/>
      <c r="Y4" s="71"/>
      <c r="Z4" s="71"/>
      <c r="AA4" s="71"/>
      <c r="AB4" s="71"/>
      <c r="AC4" s="71"/>
      <c r="AD4" s="71"/>
      <c r="AE4" s="71"/>
      <c r="AF4" s="71"/>
      <c r="AG4" s="96"/>
    </row>
    <row r="5" spans="1:33">
      <c r="A5" s="66"/>
      <c r="B5" s="66"/>
      <c r="C5" s="66"/>
      <c r="D5" s="66"/>
      <c r="E5" s="66"/>
      <c r="F5" s="66"/>
      <c r="G5" s="66"/>
      <c r="H5" s="66"/>
      <c r="I5" s="66"/>
      <c r="J5" s="66"/>
      <c r="K5" s="66"/>
      <c r="L5" s="66"/>
      <c r="M5" s="66"/>
      <c r="N5" s="66"/>
      <c r="O5" s="66"/>
      <c r="P5" s="66"/>
      <c r="Q5" s="66"/>
      <c r="R5" s="71"/>
      <c r="S5" s="71"/>
      <c r="T5" s="71"/>
      <c r="U5" s="71"/>
      <c r="V5" s="71"/>
      <c r="W5" s="71"/>
      <c r="X5" s="71"/>
      <c r="Y5" s="71"/>
      <c r="Z5" s="71"/>
      <c r="AA5" s="71"/>
      <c r="AB5" s="71"/>
      <c r="AC5" s="71"/>
      <c r="AD5" s="71"/>
      <c r="AE5" s="71"/>
      <c r="AF5" s="71"/>
      <c r="AG5" s="96"/>
    </row>
    <row r="6" spans="1:33" ht="15" customHeight="1">
      <c r="B6" s="66"/>
      <c r="C6" s="66"/>
      <c r="D6" s="288" t="s">
        <v>223</v>
      </c>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90"/>
      <c r="AE6"/>
      <c r="AF6"/>
    </row>
    <row r="7" spans="1:33" ht="15" customHeight="1">
      <c r="B7" s="66"/>
      <c r="C7" s="97"/>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3"/>
      <c r="AE7"/>
      <c r="AF7"/>
    </row>
    <row r="8" spans="1:33" ht="15" customHeight="1">
      <c r="B8" s="66"/>
      <c r="C8" s="66"/>
      <c r="D8" s="66"/>
      <c r="E8" s="66"/>
      <c r="F8" s="98"/>
      <c r="G8" s="66"/>
      <c r="H8" s="66"/>
      <c r="I8" s="66"/>
      <c r="J8" s="66"/>
      <c r="K8" s="66"/>
      <c r="L8" s="66"/>
      <c r="M8" s="66"/>
      <c r="N8" s="66"/>
      <c r="O8" s="66"/>
      <c r="P8" s="66"/>
      <c r="Q8" s="66"/>
      <c r="R8" s="66"/>
      <c r="S8" s="66"/>
      <c r="X8" s="66"/>
      <c r="Y8" s="66"/>
    </row>
    <row r="9" spans="1:33" ht="24" customHeight="1">
      <c r="B9" s="294" t="s">
        <v>35</v>
      </c>
      <c r="C9" s="295"/>
      <c r="D9" s="296"/>
      <c r="E9" s="297">
        <f>'１'!F12</f>
        <v>0</v>
      </c>
      <c r="F9" s="298"/>
      <c r="G9" s="298"/>
      <c r="H9" s="298"/>
      <c r="I9" s="298"/>
      <c r="J9" s="298"/>
      <c r="K9" s="298"/>
      <c r="L9" s="298"/>
      <c r="M9" s="298"/>
      <c r="N9" s="298"/>
      <c r="O9" s="299"/>
      <c r="P9" s="101"/>
      <c r="Q9" s="100" t="s">
        <v>65</v>
      </c>
      <c r="R9" s="100"/>
      <c r="S9" s="66"/>
      <c r="X9" s="100"/>
      <c r="Y9" s="66"/>
      <c r="AD9" s="99"/>
    </row>
    <row r="10" spans="1:33" ht="9" customHeight="1">
      <c r="B10" s="71"/>
      <c r="C10" s="71"/>
      <c r="D10" s="71"/>
      <c r="E10" s="66"/>
      <c r="F10" s="98"/>
      <c r="G10" s="66"/>
      <c r="H10" s="66"/>
      <c r="I10" s="66"/>
      <c r="J10" s="66"/>
      <c r="K10" s="66"/>
      <c r="L10" s="66"/>
      <c r="M10" s="66"/>
      <c r="N10" s="66"/>
      <c r="O10" s="66"/>
      <c r="P10" s="66"/>
      <c r="Q10" s="66"/>
      <c r="R10" s="66"/>
      <c r="S10" s="66"/>
      <c r="X10" s="66"/>
      <c r="Y10" s="66"/>
    </row>
    <row r="11" spans="1:33" ht="10.5" customHeight="1">
      <c r="B11" s="66"/>
      <c r="C11" s="66"/>
      <c r="D11" s="66"/>
      <c r="E11" s="66"/>
      <c r="F11" s="98"/>
      <c r="G11" s="66"/>
      <c r="H11" s="66"/>
      <c r="I11" s="66"/>
      <c r="J11" s="66"/>
      <c r="K11" s="66"/>
      <c r="L11" s="66"/>
      <c r="M11" s="66"/>
      <c r="N11" s="66"/>
      <c r="O11" s="66"/>
      <c r="P11" s="66"/>
      <c r="Q11" s="66"/>
      <c r="R11" s="66"/>
      <c r="S11" s="66"/>
      <c r="X11" s="66"/>
      <c r="Y11" s="66"/>
    </row>
    <row r="12" spans="1:33" ht="15" customHeight="1">
      <c r="B12" s="300"/>
      <c r="C12" s="399"/>
      <c r="D12" s="399"/>
      <c r="E12" s="399"/>
      <c r="F12" s="399"/>
      <c r="G12" s="399"/>
      <c r="H12" s="399"/>
      <c r="I12" s="399"/>
      <c r="J12" s="399"/>
      <c r="K12" s="400"/>
      <c r="L12" s="304" t="s">
        <v>12</v>
      </c>
      <c r="M12" s="305"/>
      <c r="N12" s="305"/>
      <c r="O12" s="305"/>
      <c r="P12" s="305"/>
      <c r="Q12" s="305"/>
      <c r="R12" s="305"/>
      <c r="S12" s="305"/>
      <c r="T12" s="306"/>
      <c r="U12" s="305" t="s">
        <v>62</v>
      </c>
      <c r="V12" s="305"/>
      <c r="W12" s="305"/>
      <c r="X12" s="305"/>
      <c r="Y12" s="305"/>
      <c r="Z12" s="305"/>
      <c r="AA12" s="305"/>
      <c r="AB12" s="305"/>
      <c r="AC12" s="306"/>
      <c r="AD12" s="304" t="s">
        <v>31</v>
      </c>
      <c r="AE12" s="350"/>
      <c r="AF12" s="351"/>
    </row>
    <row r="13" spans="1:33" ht="22.5" customHeight="1">
      <c r="B13" s="401"/>
      <c r="C13" s="402"/>
      <c r="D13" s="402"/>
      <c r="E13" s="402"/>
      <c r="F13" s="402"/>
      <c r="G13" s="402"/>
      <c r="H13" s="402"/>
      <c r="I13" s="402"/>
      <c r="J13" s="402"/>
      <c r="K13" s="403"/>
      <c r="L13" s="309" t="s">
        <v>198</v>
      </c>
      <c r="M13" s="310"/>
      <c r="N13" s="311"/>
      <c r="O13" s="309" t="s">
        <v>199</v>
      </c>
      <c r="P13" s="310"/>
      <c r="Q13" s="311"/>
      <c r="R13" s="309" t="s">
        <v>80</v>
      </c>
      <c r="S13" s="310"/>
      <c r="T13" s="311"/>
      <c r="U13" s="309" t="s">
        <v>198</v>
      </c>
      <c r="V13" s="310"/>
      <c r="W13" s="311"/>
      <c r="X13" s="309" t="s">
        <v>199</v>
      </c>
      <c r="Y13" s="310"/>
      <c r="Z13" s="311"/>
      <c r="AA13" s="309" t="s">
        <v>80</v>
      </c>
      <c r="AB13" s="310"/>
      <c r="AC13" s="311"/>
      <c r="AD13" s="312" t="s">
        <v>81</v>
      </c>
      <c r="AE13" s="404"/>
      <c r="AF13" s="405"/>
    </row>
    <row r="14" spans="1:33" ht="15" customHeight="1">
      <c r="B14" s="180" t="s">
        <v>82</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2"/>
    </row>
    <row r="15" spans="1:33" ht="15" customHeight="1">
      <c r="B15" s="448" t="s">
        <v>130</v>
      </c>
      <c r="C15" s="449"/>
      <c r="D15" s="449"/>
      <c r="E15" s="450"/>
      <c r="F15" s="450"/>
      <c r="G15" s="450"/>
      <c r="H15" s="450"/>
      <c r="I15" s="450"/>
      <c r="J15" s="183"/>
      <c r="K15" s="168"/>
      <c r="L15" s="317"/>
      <c r="M15" s="342"/>
      <c r="N15" s="343"/>
      <c r="O15" s="320"/>
      <c r="P15" s="321"/>
      <c r="Q15" s="322"/>
      <c r="R15" s="317"/>
      <c r="S15" s="342"/>
      <c r="T15" s="343"/>
      <c r="U15" s="317"/>
      <c r="V15" s="342"/>
      <c r="W15" s="343"/>
      <c r="X15" s="320"/>
      <c r="Y15" s="321"/>
      <c r="Z15" s="322"/>
      <c r="AA15" s="323"/>
      <c r="AB15" s="342"/>
      <c r="AC15" s="343"/>
      <c r="AD15" s="304">
        <f t="shared" ref="AD15:AD29" si="0">(L15*1.4)+(U15*1.4)</f>
        <v>0</v>
      </c>
      <c r="AE15" s="269"/>
      <c r="AF15" s="270"/>
    </row>
    <row r="16" spans="1:33" ht="15" customHeight="1">
      <c r="B16" s="448" t="s">
        <v>131</v>
      </c>
      <c r="C16" s="449"/>
      <c r="D16" s="449"/>
      <c r="E16" s="449"/>
      <c r="F16" s="449"/>
      <c r="G16" s="449"/>
      <c r="H16" s="449"/>
      <c r="I16" s="449"/>
      <c r="J16" s="172"/>
      <c r="K16" s="169"/>
      <c r="L16" s="317"/>
      <c r="M16" s="342"/>
      <c r="N16" s="343"/>
      <c r="O16" s="320"/>
      <c r="P16" s="321"/>
      <c r="Q16" s="322"/>
      <c r="R16" s="317"/>
      <c r="S16" s="342"/>
      <c r="T16" s="343"/>
      <c r="U16" s="317"/>
      <c r="V16" s="342"/>
      <c r="W16" s="343"/>
      <c r="X16" s="320"/>
      <c r="Y16" s="321"/>
      <c r="Z16" s="322"/>
      <c r="AA16" s="323"/>
      <c r="AB16" s="342"/>
      <c r="AC16" s="343"/>
      <c r="AD16" s="304">
        <f t="shared" si="0"/>
        <v>0</v>
      </c>
      <c r="AE16" s="269"/>
      <c r="AF16" s="270"/>
    </row>
    <row r="17" spans="2:32" ht="15" customHeight="1">
      <c r="B17" s="448" t="s">
        <v>132</v>
      </c>
      <c r="C17" s="449"/>
      <c r="D17" s="449"/>
      <c r="E17" s="449"/>
      <c r="F17" s="449"/>
      <c r="G17" s="449"/>
      <c r="H17" s="449"/>
      <c r="I17" s="449"/>
      <c r="J17" s="172"/>
      <c r="K17" s="169"/>
      <c r="L17" s="317"/>
      <c r="M17" s="342"/>
      <c r="N17" s="343"/>
      <c r="O17" s="320"/>
      <c r="P17" s="321"/>
      <c r="Q17" s="322"/>
      <c r="R17" s="317"/>
      <c r="S17" s="342"/>
      <c r="T17" s="343"/>
      <c r="U17" s="317"/>
      <c r="V17" s="342"/>
      <c r="W17" s="343"/>
      <c r="X17" s="320"/>
      <c r="Y17" s="321"/>
      <c r="Z17" s="322"/>
      <c r="AA17" s="323"/>
      <c r="AB17" s="342"/>
      <c r="AC17" s="343"/>
      <c r="AD17" s="304">
        <f t="shared" si="0"/>
        <v>0</v>
      </c>
      <c r="AE17" s="269"/>
      <c r="AF17" s="270"/>
    </row>
    <row r="18" spans="2:32" ht="15" customHeight="1">
      <c r="B18" s="448" t="s">
        <v>133</v>
      </c>
      <c r="C18" s="449"/>
      <c r="D18" s="449"/>
      <c r="E18" s="449"/>
      <c r="F18" s="449"/>
      <c r="G18" s="449"/>
      <c r="H18" s="449"/>
      <c r="I18" s="449"/>
      <c r="J18" s="172"/>
      <c r="K18" s="169"/>
      <c r="L18" s="317"/>
      <c r="M18" s="342"/>
      <c r="N18" s="343"/>
      <c r="O18" s="320"/>
      <c r="P18" s="321"/>
      <c r="Q18" s="322"/>
      <c r="R18" s="317"/>
      <c r="S18" s="342"/>
      <c r="T18" s="343"/>
      <c r="U18" s="317"/>
      <c r="V18" s="342"/>
      <c r="W18" s="343"/>
      <c r="X18" s="320"/>
      <c r="Y18" s="321"/>
      <c r="Z18" s="322"/>
      <c r="AA18" s="323"/>
      <c r="AB18" s="342"/>
      <c r="AC18" s="343"/>
      <c r="AD18" s="304">
        <f t="shared" si="0"/>
        <v>0</v>
      </c>
      <c r="AE18" s="269"/>
      <c r="AF18" s="270"/>
    </row>
    <row r="19" spans="2:32" ht="15" customHeight="1">
      <c r="B19" s="448" t="s">
        <v>134</v>
      </c>
      <c r="C19" s="449"/>
      <c r="D19" s="449"/>
      <c r="E19" s="449"/>
      <c r="F19" s="449"/>
      <c r="G19" s="449"/>
      <c r="H19" s="449"/>
      <c r="I19" s="449"/>
      <c r="J19" s="172"/>
      <c r="K19" s="169"/>
      <c r="L19" s="317"/>
      <c r="M19" s="342"/>
      <c r="N19" s="343"/>
      <c r="O19" s="320"/>
      <c r="P19" s="321"/>
      <c r="Q19" s="322"/>
      <c r="R19" s="317"/>
      <c r="S19" s="340"/>
      <c r="T19" s="341"/>
      <c r="U19" s="317"/>
      <c r="V19" s="342"/>
      <c r="W19" s="343"/>
      <c r="X19" s="320"/>
      <c r="Y19" s="321"/>
      <c r="Z19" s="322"/>
      <c r="AA19" s="323"/>
      <c r="AB19" s="342"/>
      <c r="AC19" s="343"/>
      <c r="AD19" s="304">
        <f t="shared" si="0"/>
        <v>0</v>
      </c>
      <c r="AE19" s="269"/>
      <c r="AF19" s="270"/>
    </row>
    <row r="20" spans="2:32" ht="15" customHeight="1">
      <c r="B20" s="448" t="s">
        <v>135</v>
      </c>
      <c r="C20" s="449"/>
      <c r="D20" s="449"/>
      <c r="E20" s="449"/>
      <c r="F20" s="449"/>
      <c r="G20" s="449"/>
      <c r="H20" s="449"/>
      <c r="I20" s="449"/>
      <c r="J20" s="172"/>
      <c r="K20" s="169"/>
      <c r="L20" s="317"/>
      <c r="M20" s="342"/>
      <c r="N20" s="343"/>
      <c r="O20" s="320"/>
      <c r="P20" s="321"/>
      <c r="Q20" s="322"/>
      <c r="R20" s="317"/>
      <c r="S20" s="340"/>
      <c r="T20" s="341"/>
      <c r="U20" s="317"/>
      <c r="V20" s="342"/>
      <c r="W20" s="343"/>
      <c r="X20" s="320"/>
      <c r="Y20" s="321"/>
      <c r="Z20" s="322"/>
      <c r="AA20" s="323"/>
      <c r="AB20" s="342"/>
      <c r="AC20" s="343"/>
      <c r="AD20" s="304">
        <f t="shared" si="0"/>
        <v>0</v>
      </c>
      <c r="AE20" s="269"/>
      <c r="AF20" s="270"/>
    </row>
    <row r="21" spans="2:32" ht="15" customHeight="1">
      <c r="B21" s="448" t="s">
        <v>136</v>
      </c>
      <c r="C21" s="449"/>
      <c r="D21" s="449"/>
      <c r="E21" s="449"/>
      <c r="F21" s="449"/>
      <c r="G21" s="449"/>
      <c r="H21" s="449"/>
      <c r="I21" s="449"/>
      <c r="J21" s="172"/>
      <c r="K21" s="169"/>
      <c r="L21" s="317"/>
      <c r="M21" s="342"/>
      <c r="N21" s="343"/>
      <c r="O21" s="320"/>
      <c r="P21" s="321"/>
      <c r="Q21" s="322"/>
      <c r="R21" s="317"/>
      <c r="S21" s="340"/>
      <c r="T21" s="341"/>
      <c r="U21" s="317"/>
      <c r="V21" s="342"/>
      <c r="W21" s="343"/>
      <c r="X21" s="320"/>
      <c r="Y21" s="321"/>
      <c r="Z21" s="322"/>
      <c r="AA21" s="323"/>
      <c r="AB21" s="342"/>
      <c r="AC21" s="343"/>
      <c r="AD21" s="304">
        <f t="shared" si="0"/>
        <v>0</v>
      </c>
      <c r="AE21" s="269"/>
      <c r="AF21" s="270"/>
    </row>
    <row r="22" spans="2:32" ht="15" customHeight="1">
      <c r="B22" s="448" t="s">
        <v>137</v>
      </c>
      <c r="C22" s="449"/>
      <c r="D22" s="449"/>
      <c r="E22" s="449"/>
      <c r="F22" s="449"/>
      <c r="G22" s="449"/>
      <c r="H22" s="449"/>
      <c r="I22" s="449"/>
      <c r="J22" s="172"/>
      <c r="K22" s="169"/>
      <c r="L22" s="317"/>
      <c r="M22" s="342"/>
      <c r="N22" s="343"/>
      <c r="O22" s="320"/>
      <c r="P22" s="321"/>
      <c r="Q22" s="322"/>
      <c r="R22" s="317"/>
      <c r="S22" s="340"/>
      <c r="T22" s="341"/>
      <c r="U22" s="317"/>
      <c r="V22" s="342"/>
      <c r="W22" s="343"/>
      <c r="X22" s="320"/>
      <c r="Y22" s="321"/>
      <c r="Z22" s="322"/>
      <c r="AA22" s="323"/>
      <c r="AB22" s="342"/>
      <c r="AC22" s="343"/>
      <c r="AD22" s="304">
        <f t="shared" si="0"/>
        <v>0</v>
      </c>
      <c r="AE22" s="269"/>
      <c r="AF22" s="270"/>
    </row>
    <row r="23" spans="2:32" ht="15" customHeight="1">
      <c r="B23" s="448" t="s">
        <v>138</v>
      </c>
      <c r="C23" s="451"/>
      <c r="D23" s="451"/>
      <c r="E23" s="451"/>
      <c r="F23" s="451"/>
      <c r="G23" s="451"/>
      <c r="H23" s="449"/>
      <c r="I23" s="449"/>
      <c r="J23" s="449"/>
      <c r="K23" s="452"/>
      <c r="L23" s="317"/>
      <c r="M23" s="342"/>
      <c r="N23" s="343"/>
      <c r="O23" s="320"/>
      <c r="P23" s="321"/>
      <c r="Q23" s="322"/>
      <c r="R23" s="317"/>
      <c r="S23" s="340"/>
      <c r="T23" s="341"/>
      <c r="U23" s="317"/>
      <c r="V23" s="342"/>
      <c r="W23" s="343"/>
      <c r="X23" s="320"/>
      <c r="Y23" s="321"/>
      <c r="Z23" s="322"/>
      <c r="AA23" s="323"/>
      <c r="AB23" s="342"/>
      <c r="AC23" s="343"/>
      <c r="AD23" s="304">
        <f t="shared" si="0"/>
        <v>0</v>
      </c>
      <c r="AE23" s="269"/>
      <c r="AF23" s="270"/>
    </row>
    <row r="24" spans="2:32" ht="15" customHeight="1">
      <c r="B24" s="448" t="s">
        <v>139</v>
      </c>
      <c r="C24" s="449"/>
      <c r="D24" s="449"/>
      <c r="E24" s="449"/>
      <c r="F24" s="449"/>
      <c r="G24" s="449"/>
      <c r="H24" s="449"/>
      <c r="I24" s="449"/>
      <c r="J24" s="172"/>
      <c r="K24" s="169"/>
      <c r="L24" s="317"/>
      <c r="M24" s="342"/>
      <c r="N24" s="343"/>
      <c r="O24" s="320"/>
      <c r="P24" s="321"/>
      <c r="Q24" s="322"/>
      <c r="R24" s="317"/>
      <c r="S24" s="340"/>
      <c r="T24" s="341"/>
      <c r="U24" s="317"/>
      <c r="V24" s="342"/>
      <c r="W24" s="343"/>
      <c r="X24" s="320"/>
      <c r="Y24" s="321"/>
      <c r="Z24" s="322"/>
      <c r="AA24" s="323"/>
      <c r="AB24" s="342"/>
      <c r="AC24" s="343"/>
      <c r="AD24" s="304">
        <f t="shared" si="0"/>
        <v>0</v>
      </c>
      <c r="AE24" s="269"/>
      <c r="AF24" s="270"/>
    </row>
    <row r="25" spans="2:32" ht="15" customHeight="1">
      <c r="B25" s="448" t="s">
        <v>140</v>
      </c>
      <c r="C25" s="451"/>
      <c r="D25" s="451"/>
      <c r="E25" s="451"/>
      <c r="F25" s="451"/>
      <c r="G25" s="451"/>
      <c r="H25" s="449"/>
      <c r="I25" s="449"/>
      <c r="J25" s="449"/>
      <c r="K25" s="452"/>
      <c r="L25" s="317"/>
      <c r="M25" s="342"/>
      <c r="N25" s="343"/>
      <c r="O25" s="320"/>
      <c r="P25" s="321"/>
      <c r="Q25" s="322"/>
      <c r="R25" s="317"/>
      <c r="S25" s="340"/>
      <c r="T25" s="341"/>
      <c r="U25" s="317"/>
      <c r="V25" s="342"/>
      <c r="W25" s="343"/>
      <c r="X25" s="320"/>
      <c r="Y25" s="321"/>
      <c r="Z25" s="322"/>
      <c r="AA25" s="323"/>
      <c r="AB25" s="342"/>
      <c r="AC25" s="343"/>
      <c r="AD25" s="304">
        <f t="shared" si="0"/>
        <v>0</v>
      </c>
      <c r="AE25" s="269"/>
      <c r="AF25" s="270"/>
    </row>
    <row r="26" spans="2:32" ht="15" customHeight="1">
      <c r="B26" s="448" t="s">
        <v>141</v>
      </c>
      <c r="C26" s="449"/>
      <c r="D26" s="449"/>
      <c r="E26" s="449"/>
      <c r="F26" s="449"/>
      <c r="G26" s="449"/>
      <c r="H26" s="449"/>
      <c r="I26" s="449"/>
      <c r="J26" s="172"/>
      <c r="K26" s="169"/>
      <c r="L26" s="317"/>
      <c r="M26" s="342"/>
      <c r="N26" s="343"/>
      <c r="O26" s="320"/>
      <c r="P26" s="321"/>
      <c r="Q26" s="322"/>
      <c r="R26" s="317"/>
      <c r="S26" s="340"/>
      <c r="T26" s="341"/>
      <c r="U26" s="317"/>
      <c r="V26" s="342"/>
      <c r="W26" s="343"/>
      <c r="X26" s="320"/>
      <c r="Y26" s="321"/>
      <c r="Z26" s="322"/>
      <c r="AA26" s="323"/>
      <c r="AB26" s="342"/>
      <c r="AC26" s="343"/>
      <c r="AD26" s="304">
        <f t="shared" si="0"/>
        <v>0</v>
      </c>
      <c r="AE26" s="269"/>
      <c r="AF26" s="270"/>
    </row>
    <row r="27" spans="2:32" ht="15" customHeight="1">
      <c r="B27" s="448" t="s">
        <v>142</v>
      </c>
      <c r="C27" s="449"/>
      <c r="D27" s="449"/>
      <c r="E27" s="449"/>
      <c r="F27" s="449"/>
      <c r="G27" s="449"/>
      <c r="H27" s="449"/>
      <c r="I27" s="449"/>
      <c r="J27" s="172"/>
      <c r="K27" s="169"/>
      <c r="L27" s="317"/>
      <c r="M27" s="342"/>
      <c r="N27" s="343"/>
      <c r="O27" s="320"/>
      <c r="P27" s="321"/>
      <c r="Q27" s="322"/>
      <c r="R27" s="317"/>
      <c r="S27" s="340"/>
      <c r="T27" s="341"/>
      <c r="U27" s="317"/>
      <c r="V27" s="342"/>
      <c r="W27" s="343"/>
      <c r="X27" s="320"/>
      <c r="Y27" s="321"/>
      <c r="Z27" s="322"/>
      <c r="AA27" s="323"/>
      <c r="AB27" s="342"/>
      <c r="AC27" s="343"/>
      <c r="AD27" s="304">
        <f t="shared" si="0"/>
        <v>0</v>
      </c>
      <c r="AE27" s="269"/>
      <c r="AF27" s="270"/>
    </row>
    <row r="28" spans="2:32" ht="15" customHeight="1">
      <c r="B28" s="448" t="s">
        <v>143</v>
      </c>
      <c r="C28" s="449"/>
      <c r="D28" s="449"/>
      <c r="E28" s="449"/>
      <c r="F28" s="449"/>
      <c r="G28" s="449"/>
      <c r="H28" s="449"/>
      <c r="I28" s="449"/>
      <c r="J28" s="172"/>
      <c r="K28" s="169"/>
      <c r="L28" s="317"/>
      <c r="M28" s="342"/>
      <c r="N28" s="343"/>
      <c r="O28" s="320"/>
      <c r="P28" s="321"/>
      <c r="Q28" s="322"/>
      <c r="R28" s="317"/>
      <c r="S28" s="340"/>
      <c r="T28" s="341"/>
      <c r="U28" s="317"/>
      <c r="V28" s="342"/>
      <c r="W28" s="343"/>
      <c r="X28" s="320"/>
      <c r="Y28" s="321"/>
      <c r="Z28" s="322"/>
      <c r="AA28" s="323"/>
      <c r="AB28" s="342"/>
      <c r="AC28" s="343"/>
      <c r="AD28" s="304">
        <f t="shared" si="0"/>
        <v>0</v>
      </c>
      <c r="AE28" s="269"/>
      <c r="AF28" s="270"/>
    </row>
    <row r="29" spans="2:32" ht="15" customHeight="1">
      <c r="B29" s="448" t="s">
        <v>144</v>
      </c>
      <c r="C29" s="449"/>
      <c r="D29" s="449"/>
      <c r="E29" s="449"/>
      <c r="F29" s="449"/>
      <c r="G29" s="449"/>
      <c r="H29" s="449"/>
      <c r="I29" s="449"/>
      <c r="J29" s="172"/>
      <c r="K29" s="169"/>
      <c r="L29" s="317"/>
      <c r="M29" s="342"/>
      <c r="N29" s="343"/>
      <c r="O29" s="320"/>
      <c r="P29" s="321"/>
      <c r="Q29" s="322"/>
      <c r="R29" s="317"/>
      <c r="S29" s="340"/>
      <c r="T29" s="341"/>
      <c r="U29" s="317"/>
      <c r="V29" s="342"/>
      <c r="W29" s="343"/>
      <c r="X29" s="320"/>
      <c r="Y29" s="321"/>
      <c r="Z29" s="322"/>
      <c r="AA29" s="323"/>
      <c r="AB29" s="342"/>
      <c r="AC29" s="343"/>
      <c r="AD29" s="304">
        <f t="shared" si="0"/>
        <v>0</v>
      </c>
      <c r="AE29" s="269"/>
      <c r="AF29" s="270"/>
    </row>
    <row r="30" spans="2:32" ht="15" customHeight="1">
      <c r="B30" s="177" t="s">
        <v>114</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9"/>
    </row>
    <row r="31" spans="2:32" ht="15" customHeight="1">
      <c r="B31" s="448" t="s">
        <v>145</v>
      </c>
      <c r="C31" s="449"/>
      <c r="D31" s="449"/>
      <c r="E31" s="449"/>
      <c r="F31" s="449"/>
      <c r="G31" s="449"/>
      <c r="H31" s="449"/>
      <c r="I31" s="449"/>
      <c r="J31" s="172"/>
      <c r="K31" s="169"/>
      <c r="L31" s="317"/>
      <c r="M31" s="342"/>
      <c r="N31" s="343"/>
      <c r="O31" s="317"/>
      <c r="P31" s="342"/>
      <c r="Q31" s="343"/>
      <c r="R31" s="317"/>
      <c r="S31" s="340"/>
      <c r="T31" s="341"/>
      <c r="U31" s="317"/>
      <c r="V31" s="342"/>
      <c r="W31" s="343"/>
      <c r="X31" s="317"/>
      <c r="Y31" s="342"/>
      <c r="Z31" s="343"/>
      <c r="AA31" s="323"/>
      <c r="AB31" s="342"/>
      <c r="AC31" s="343"/>
      <c r="AD31" s="304">
        <f>(L31-O31)*1+O31*1.4+(U31-X31)*1+X31*1.4</f>
        <v>0</v>
      </c>
      <c r="AE31" s="269"/>
      <c r="AF31" s="270"/>
    </row>
    <row r="32" spans="2:32" ht="15" customHeight="1">
      <c r="B32" s="448" t="s">
        <v>146</v>
      </c>
      <c r="C32" s="449"/>
      <c r="D32" s="449"/>
      <c r="E32" s="449"/>
      <c r="F32" s="449"/>
      <c r="G32" s="449"/>
      <c r="H32" s="449"/>
      <c r="I32" s="449"/>
      <c r="J32" s="172"/>
      <c r="K32" s="169"/>
      <c r="L32" s="317"/>
      <c r="M32" s="342"/>
      <c r="N32" s="343"/>
      <c r="O32" s="317"/>
      <c r="P32" s="342"/>
      <c r="Q32" s="343"/>
      <c r="R32" s="317"/>
      <c r="S32" s="340"/>
      <c r="T32" s="341"/>
      <c r="U32" s="317"/>
      <c r="V32" s="342"/>
      <c r="W32" s="343"/>
      <c r="X32" s="317"/>
      <c r="Y32" s="342"/>
      <c r="Z32" s="343"/>
      <c r="AA32" s="323"/>
      <c r="AB32" s="342"/>
      <c r="AC32" s="343"/>
      <c r="AD32" s="304">
        <f t="shared" ref="AD32:AD36" si="1">(L32-O32)*1+O32*1.4+(U32-X32)*1+X32*1.4</f>
        <v>0</v>
      </c>
      <c r="AE32" s="269"/>
      <c r="AF32" s="270"/>
    </row>
    <row r="33" spans="2:32" ht="15" customHeight="1">
      <c r="B33" s="448" t="s">
        <v>147</v>
      </c>
      <c r="C33" s="449"/>
      <c r="D33" s="449"/>
      <c r="E33" s="449"/>
      <c r="F33" s="449"/>
      <c r="G33" s="449"/>
      <c r="H33" s="449"/>
      <c r="I33" s="449"/>
      <c r="J33" s="172"/>
      <c r="K33" s="169"/>
      <c r="L33" s="317"/>
      <c r="M33" s="342"/>
      <c r="N33" s="343"/>
      <c r="O33" s="317"/>
      <c r="P33" s="342"/>
      <c r="Q33" s="343"/>
      <c r="R33" s="317"/>
      <c r="S33" s="340"/>
      <c r="T33" s="341"/>
      <c r="U33" s="317"/>
      <c r="V33" s="342"/>
      <c r="W33" s="343"/>
      <c r="X33" s="317"/>
      <c r="Y33" s="342"/>
      <c r="Z33" s="343"/>
      <c r="AA33" s="323"/>
      <c r="AB33" s="342"/>
      <c r="AC33" s="343"/>
      <c r="AD33" s="304">
        <f t="shared" si="1"/>
        <v>0</v>
      </c>
      <c r="AE33" s="269"/>
      <c r="AF33" s="270"/>
    </row>
    <row r="34" spans="2:32" ht="15" customHeight="1">
      <c r="B34" s="448" t="s">
        <v>148</v>
      </c>
      <c r="C34" s="449"/>
      <c r="D34" s="449"/>
      <c r="E34" s="449"/>
      <c r="F34" s="449"/>
      <c r="G34" s="449"/>
      <c r="H34" s="449"/>
      <c r="I34" s="449"/>
      <c r="J34" s="172"/>
      <c r="K34" s="169"/>
      <c r="L34" s="317"/>
      <c r="M34" s="342"/>
      <c r="N34" s="343"/>
      <c r="O34" s="317"/>
      <c r="P34" s="342"/>
      <c r="Q34" s="343"/>
      <c r="R34" s="317"/>
      <c r="S34" s="340"/>
      <c r="T34" s="341"/>
      <c r="U34" s="317"/>
      <c r="V34" s="342"/>
      <c r="W34" s="343"/>
      <c r="X34" s="317"/>
      <c r="Y34" s="342"/>
      <c r="Z34" s="343"/>
      <c r="AA34" s="323"/>
      <c r="AB34" s="342"/>
      <c r="AC34" s="343"/>
      <c r="AD34" s="304">
        <f t="shared" si="1"/>
        <v>0</v>
      </c>
      <c r="AE34" s="269"/>
      <c r="AF34" s="270"/>
    </row>
    <row r="35" spans="2:32" ht="15" customHeight="1">
      <c r="B35" s="448" t="s">
        <v>149</v>
      </c>
      <c r="C35" s="449"/>
      <c r="D35" s="449"/>
      <c r="E35" s="449"/>
      <c r="F35" s="449"/>
      <c r="G35" s="449"/>
      <c r="H35" s="449"/>
      <c r="I35" s="449"/>
      <c r="J35" s="172"/>
      <c r="K35" s="169"/>
      <c r="L35" s="317"/>
      <c r="M35" s="342"/>
      <c r="N35" s="343"/>
      <c r="O35" s="317"/>
      <c r="P35" s="342"/>
      <c r="Q35" s="343"/>
      <c r="R35" s="317"/>
      <c r="S35" s="340"/>
      <c r="T35" s="341"/>
      <c r="U35" s="317"/>
      <c r="V35" s="342"/>
      <c r="W35" s="343"/>
      <c r="X35" s="317"/>
      <c r="Y35" s="342"/>
      <c r="Z35" s="343"/>
      <c r="AA35" s="323"/>
      <c r="AB35" s="342"/>
      <c r="AC35" s="343"/>
      <c r="AD35" s="304">
        <f t="shared" si="1"/>
        <v>0</v>
      </c>
      <c r="AE35" s="269"/>
      <c r="AF35" s="270"/>
    </row>
    <row r="36" spans="2:32" ht="15" customHeight="1">
      <c r="B36" s="448" t="s">
        <v>150</v>
      </c>
      <c r="C36" s="449"/>
      <c r="D36" s="449"/>
      <c r="E36" s="449"/>
      <c r="F36" s="449"/>
      <c r="G36" s="449"/>
      <c r="H36" s="449"/>
      <c r="I36" s="449"/>
      <c r="J36" s="172"/>
      <c r="K36" s="169"/>
      <c r="L36" s="317"/>
      <c r="M36" s="342"/>
      <c r="N36" s="343"/>
      <c r="O36" s="317"/>
      <c r="P36" s="342"/>
      <c r="Q36" s="343"/>
      <c r="R36" s="317"/>
      <c r="S36" s="340"/>
      <c r="T36" s="341"/>
      <c r="U36" s="317"/>
      <c r="V36" s="342"/>
      <c r="W36" s="343"/>
      <c r="X36" s="317"/>
      <c r="Y36" s="342"/>
      <c r="Z36" s="343"/>
      <c r="AA36" s="323"/>
      <c r="AB36" s="342"/>
      <c r="AC36" s="343"/>
      <c r="AD36" s="304">
        <f t="shared" si="1"/>
        <v>0</v>
      </c>
      <c r="AE36" s="269"/>
      <c r="AF36" s="270"/>
    </row>
    <row r="37" spans="2:32" ht="15" customHeight="1">
      <c r="B37" s="177" t="s">
        <v>118</v>
      </c>
      <c r="C37" s="178"/>
      <c r="D37" s="178"/>
      <c r="E37" s="178"/>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9"/>
    </row>
    <row r="38" spans="2:32" ht="15" customHeight="1">
      <c r="B38" s="448" t="s">
        <v>151</v>
      </c>
      <c r="C38" s="449"/>
      <c r="D38" s="449"/>
      <c r="E38" s="449"/>
      <c r="F38" s="449"/>
      <c r="G38" s="449"/>
      <c r="H38" s="449"/>
      <c r="I38" s="449"/>
      <c r="J38" s="172"/>
      <c r="K38" s="169"/>
      <c r="L38" s="317"/>
      <c r="M38" s="342"/>
      <c r="N38" s="343"/>
      <c r="O38" s="317"/>
      <c r="P38" s="342"/>
      <c r="Q38" s="343"/>
      <c r="R38" s="317"/>
      <c r="S38" s="340"/>
      <c r="T38" s="341"/>
      <c r="U38" s="317"/>
      <c r="V38" s="342"/>
      <c r="W38" s="343"/>
      <c r="X38" s="317"/>
      <c r="Y38" s="342"/>
      <c r="Z38" s="343"/>
      <c r="AA38" s="323"/>
      <c r="AB38" s="342"/>
      <c r="AC38" s="343"/>
      <c r="AD38" s="304">
        <f>(L38-O38)*1+O38*1.4+(U38-X38)*1+X38*1.4</f>
        <v>0</v>
      </c>
      <c r="AE38" s="269"/>
      <c r="AF38" s="270"/>
    </row>
    <row r="39" spans="2:32" ht="15" customHeight="1">
      <c r="B39" s="448" t="s">
        <v>300</v>
      </c>
      <c r="C39" s="449"/>
      <c r="D39" s="449"/>
      <c r="E39" s="449"/>
      <c r="F39" s="449"/>
      <c r="G39" s="449"/>
      <c r="H39" s="449"/>
      <c r="I39" s="449"/>
      <c r="J39" s="172"/>
      <c r="K39" s="169"/>
      <c r="L39" s="317"/>
      <c r="M39" s="342"/>
      <c r="N39" s="343"/>
      <c r="O39" s="317"/>
      <c r="P39" s="342"/>
      <c r="Q39" s="343"/>
      <c r="R39" s="317"/>
      <c r="S39" s="340"/>
      <c r="T39" s="341"/>
      <c r="U39" s="317"/>
      <c r="V39" s="342"/>
      <c r="W39" s="343"/>
      <c r="X39" s="317"/>
      <c r="Y39" s="342"/>
      <c r="Z39" s="343"/>
      <c r="AA39" s="323"/>
      <c r="AB39" s="342"/>
      <c r="AC39" s="343"/>
      <c r="AD39" s="304">
        <f>(L39-O39)*1+O39*1.4+(U39-X39)*1+X39*1.4</f>
        <v>0</v>
      </c>
      <c r="AE39" s="269"/>
      <c r="AF39" s="270"/>
    </row>
    <row r="40" spans="2:32" ht="15" customHeight="1">
      <c r="B40" s="177" t="s">
        <v>152</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9"/>
    </row>
    <row r="41" spans="2:32" ht="15" customHeight="1">
      <c r="B41" s="448" t="s">
        <v>153</v>
      </c>
      <c r="C41" s="449"/>
      <c r="D41" s="449"/>
      <c r="E41" s="449"/>
      <c r="F41" s="449"/>
      <c r="G41" s="449"/>
      <c r="H41" s="449"/>
      <c r="I41" s="449"/>
      <c r="J41" s="172"/>
      <c r="K41" s="169"/>
      <c r="L41" s="317"/>
      <c r="M41" s="342"/>
      <c r="N41" s="343"/>
      <c r="O41" s="317"/>
      <c r="P41" s="342"/>
      <c r="Q41" s="343"/>
      <c r="R41" s="317"/>
      <c r="S41" s="340"/>
      <c r="T41" s="341"/>
      <c r="U41" s="317"/>
      <c r="V41" s="342"/>
      <c r="W41" s="343"/>
      <c r="X41" s="317"/>
      <c r="Y41" s="342"/>
      <c r="Z41" s="343"/>
      <c r="AA41" s="323"/>
      <c r="AB41" s="342"/>
      <c r="AC41" s="343"/>
      <c r="AD41" s="304">
        <f>(L41-O41)*1+O41*1.4+(U41-X41)*1+X41*1.4</f>
        <v>0</v>
      </c>
      <c r="AE41" s="269"/>
      <c r="AF41" s="270"/>
    </row>
    <row r="42" spans="2:32" ht="15" customHeight="1">
      <c r="B42" s="448" t="s">
        <v>154</v>
      </c>
      <c r="C42" s="449"/>
      <c r="D42" s="449"/>
      <c r="E42" s="449"/>
      <c r="F42" s="449"/>
      <c r="G42" s="449"/>
      <c r="H42" s="449"/>
      <c r="I42" s="449"/>
      <c r="J42" s="172"/>
      <c r="K42" s="169"/>
      <c r="L42" s="317"/>
      <c r="M42" s="342"/>
      <c r="N42" s="343"/>
      <c r="O42" s="317"/>
      <c r="P42" s="342"/>
      <c r="Q42" s="343"/>
      <c r="R42" s="317"/>
      <c r="S42" s="340"/>
      <c r="T42" s="341"/>
      <c r="U42" s="317"/>
      <c r="V42" s="342"/>
      <c r="W42" s="343"/>
      <c r="X42" s="317"/>
      <c r="Y42" s="342"/>
      <c r="Z42" s="343"/>
      <c r="AA42" s="323"/>
      <c r="AB42" s="342"/>
      <c r="AC42" s="343"/>
      <c r="AD42" s="304">
        <f>(L42-O42)*1+O42*1.4+(U42-X42)*1+X42*1.4</f>
        <v>0</v>
      </c>
      <c r="AE42" s="269"/>
      <c r="AF42" s="270"/>
    </row>
    <row r="43" spans="2:32" ht="15" customHeight="1">
      <c r="B43" s="453" t="s">
        <v>273</v>
      </c>
      <c r="C43" s="454"/>
      <c r="D43" s="454"/>
      <c r="E43" s="454"/>
      <c r="F43" s="454"/>
      <c r="G43" s="454"/>
      <c r="H43" s="454"/>
      <c r="I43" s="454"/>
      <c r="J43" s="454"/>
      <c r="K43" s="455"/>
      <c r="L43" s="317"/>
      <c r="M43" s="342"/>
      <c r="N43" s="343"/>
      <c r="O43" s="317"/>
      <c r="P43" s="342"/>
      <c r="Q43" s="343"/>
      <c r="R43" s="317"/>
      <c r="S43" s="340"/>
      <c r="T43" s="341"/>
      <c r="U43" s="317"/>
      <c r="V43" s="342"/>
      <c r="W43" s="343"/>
      <c r="X43" s="317"/>
      <c r="Y43" s="342"/>
      <c r="Z43" s="343"/>
      <c r="AA43" s="323"/>
      <c r="AB43" s="342"/>
      <c r="AC43" s="343"/>
      <c r="AD43" s="304">
        <f>(L43-O43)*1+O43*1.4+(U43-X43)*1+X43*1.4</f>
        <v>0</v>
      </c>
      <c r="AE43" s="269"/>
      <c r="AF43" s="270"/>
    </row>
    <row r="44" spans="2:32" ht="15" customHeight="1">
      <c r="B44" s="448" t="s">
        <v>274</v>
      </c>
      <c r="C44" s="449"/>
      <c r="D44" s="449"/>
      <c r="E44" s="449"/>
      <c r="F44" s="449"/>
      <c r="G44" s="449"/>
      <c r="H44" s="449"/>
      <c r="I44" s="449"/>
      <c r="J44" s="172"/>
      <c r="K44" s="169"/>
      <c r="L44" s="317"/>
      <c r="M44" s="342"/>
      <c r="N44" s="343"/>
      <c r="O44" s="317"/>
      <c r="P44" s="342"/>
      <c r="Q44" s="343"/>
      <c r="R44" s="317"/>
      <c r="S44" s="340"/>
      <c r="T44" s="341"/>
      <c r="U44" s="317"/>
      <c r="V44" s="342"/>
      <c r="W44" s="343"/>
      <c r="X44" s="317"/>
      <c r="Y44" s="342"/>
      <c r="Z44" s="343"/>
      <c r="AA44" s="323"/>
      <c r="AB44" s="342"/>
      <c r="AC44" s="343"/>
      <c r="AD44" s="304">
        <f>(L44-O44)*1+O44*1.4+(U44-X44)*1+X44*1.4</f>
        <v>0</v>
      </c>
      <c r="AE44" s="269"/>
      <c r="AF44" s="270"/>
    </row>
    <row r="45" spans="2:32" ht="15" customHeight="1">
      <c r="B45" s="177" t="s">
        <v>124</v>
      </c>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9"/>
    </row>
    <row r="46" spans="2:32" ht="15" customHeight="1">
      <c r="B46" s="448" t="s">
        <v>155</v>
      </c>
      <c r="C46" s="456"/>
      <c r="D46" s="456"/>
      <c r="E46" s="456"/>
      <c r="F46" s="456"/>
      <c r="G46" s="456"/>
      <c r="H46" s="456"/>
      <c r="I46" s="456"/>
      <c r="J46" s="167"/>
      <c r="K46" s="169"/>
      <c r="L46" s="317"/>
      <c r="M46" s="342"/>
      <c r="N46" s="343"/>
      <c r="O46" s="317"/>
      <c r="P46" s="342"/>
      <c r="Q46" s="343"/>
      <c r="R46" s="317"/>
      <c r="S46" s="340"/>
      <c r="T46" s="341"/>
      <c r="U46" s="317"/>
      <c r="V46" s="342"/>
      <c r="W46" s="343"/>
      <c r="X46" s="317"/>
      <c r="Y46" s="342"/>
      <c r="Z46" s="343"/>
      <c r="AA46" s="323"/>
      <c r="AB46" s="342"/>
      <c r="AC46" s="343"/>
      <c r="AD46" s="304">
        <f t="shared" ref="AD46:AD56" si="2">(L46-O46)*1+O46*1.4+(U46-X46)*1+X46*1.4</f>
        <v>0</v>
      </c>
      <c r="AE46" s="269"/>
      <c r="AF46" s="270"/>
    </row>
    <row r="47" spans="2:32" ht="15" customHeight="1">
      <c r="B47" s="448" t="s">
        <v>156</v>
      </c>
      <c r="C47" s="456"/>
      <c r="D47" s="456"/>
      <c r="E47" s="456"/>
      <c r="F47" s="456"/>
      <c r="G47" s="456"/>
      <c r="H47" s="456"/>
      <c r="I47" s="456"/>
      <c r="J47" s="167"/>
      <c r="K47" s="169"/>
      <c r="L47" s="317"/>
      <c r="M47" s="342"/>
      <c r="N47" s="343"/>
      <c r="O47" s="317"/>
      <c r="P47" s="342"/>
      <c r="Q47" s="343"/>
      <c r="R47" s="317"/>
      <c r="S47" s="340"/>
      <c r="T47" s="341"/>
      <c r="U47" s="317"/>
      <c r="V47" s="342"/>
      <c r="W47" s="343"/>
      <c r="X47" s="317"/>
      <c r="Y47" s="342"/>
      <c r="Z47" s="343"/>
      <c r="AA47" s="323"/>
      <c r="AB47" s="342"/>
      <c r="AC47" s="343"/>
      <c r="AD47" s="304">
        <f t="shared" si="2"/>
        <v>0</v>
      </c>
      <c r="AE47" s="269"/>
      <c r="AF47" s="270"/>
    </row>
    <row r="48" spans="2:32" ht="15" customHeight="1">
      <c r="B48" s="448" t="s">
        <v>157</v>
      </c>
      <c r="C48" s="456"/>
      <c r="D48" s="456"/>
      <c r="E48" s="456"/>
      <c r="F48" s="456"/>
      <c r="G48" s="456"/>
      <c r="H48" s="456"/>
      <c r="I48" s="456"/>
      <c r="J48" s="456"/>
      <c r="K48" s="457"/>
      <c r="L48" s="317"/>
      <c r="M48" s="342"/>
      <c r="N48" s="343"/>
      <c r="O48" s="317"/>
      <c r="P48" s="342"/>
      <c r="Q48" s="343"/>
      <c r="R48" s="317"/>
      <c r="S48" s="340"/>
      <c r="T48" s="341"/>
      <c r="U48" s="317"/>
      <c r="V48" s="342"/>
      <c r="W48" s="343"/>
      <c r="X48" s="317"/>
      <c r="Y48" s="342"/>
      <c r="Z48" s="343"/>
      <c r="AA48" s="323"/>
      <c r="AB48" s="342"/>
      <c r="AC48" s="343"/>
      <c r="AD48" s="304">
        <f t="shared" si="2"/>
        <v>0</v>
      </c>
      <c r="AE48" s="269"/>
      <c r="AF48" s="270"/>
    </row>
    <row r="49" spans="2:32" ht="15" customHeight="1">
      <c r="B49" s="448" t="s">
        <v>158</v>
      </c>
      <c r="C49" s="456"/>
      <c r="D49" s="456"/>
      <c r="E49" s="456"/>
      <c r="F49" s="456"/>
      <c r="G49" s="456"/>
      <c r="H49" s="456"/>
      <c r="I49" s="456"/>
      <c r="J49" s="456"/>
      <c r="K49" s="457"/>
      <c r="L49" s="317"/>
      <c r="M49" s="342"/>
      <c r="N49" s="343"/>
      <c r="O49" s="317"/>
      <c r="P49" s="342"/>
      <c r="Q49" s="343"/>
      <c r="R49" s="317"/>
      <c r="S49" s="340"/>
      <c r="T49" s="341"/>
      <c r="U49" s="317"/>
      <c r="V49" s="342"/>
      <c r="W49" s="343"/>
      <c r="X49" s="317"/>
      <c r="Y49" s="342"/>
      <c r="Z49" s="343"/>
      <c r="AA49" s="323"/>
      <c r="AB49" s="342"/>
      <c r="AC49" s="343"/>
      <c r="AD49" s="304">
        <f t="shared" si="2"/>
        <v>0</v>
      </c>
      <c r="AE49" s="269"/>
      <c r="AF49" s="270"/>
    </row>
    <row r="50" spans="2:32" ht="15" customHeight="1">
      <c r="B50" s="448" t="s">
        <v>159</v>
      </c>
      <c r="C50" s="456"/>
      <c r="D50" s="456"/>
      <c r="E50" s="456"/>
      <c r="F50" s="456"/>
      <c r="G50" s="456"/>
      <c r="H50" s="456"/>
      <c r="I50" s="456"/>
      <c r="J50" s="167"/>
      <c r="K50" s="184"/>
      <c r="L50" s="317"/>
      <c r="M50" s="342"/>
      <c r="N50" s="343"/>
      <c r="O50" s="317"/>
      <c r="P50" s="342"/>
      <c r="Q50" s="343"/>
      <c r="R50" s="323"/>
      <c r="S50" s="342"/>
      <c r="T50" s="343"/>
      <c r="U50" s="317"/>
      <c r="V50" s="342"/>
      <c r="W50" s="343"/>
      <c r="X50" s="317"/>
      <c r="Y50" s="342"/>
      <c r="Z50" s="343"/>
      <c r="AA50" s="332"/>
      <c r="AB50" s="333"/>
      <c r="AC50" s="334"/>
      <c r="AD50" s="304">
        <f t="shared" si="2"/>
        <v>0</v>
      </c>
      <c r="AE50" s="269"/>
      <c r="AF50" s="270"/>
    </row>
    <row r="51" spans="2:32" ht="9" customHeight="1">
      <c r="B51" s="344" t="s">
        <v>264</v>
      </c>
      <c r="C51" s="345"/>
      <c r="D51" s="345"/>
      <c r="E51" s="345"/>
      <c r="F51" s="345"/>
      <c r="G51" s="345"/>
      <c r="H51" s="345"/>
      <c r="I51" s="345"/>
      <c r="J51" s="345"/>
      <c r="K51" s="346"/>
      <c r="L51" s="332"/>
      <c r="M51" s="333"/>
      <c r="N51" s="334"/>
      <c r="O51" s="332"/>
      <c r="P51" s="333"/>
      <c r="Q51" s="334"/>
      <c r="R51" s="332"/>
      <c r="S51" s="333"/>
      <c r="T51" s="334"/>
      <c r="U51" s="332"/>
      <c r="V51" s="333"/>
      <c r="W51" s="334"/>
      <c r="X51" s="332"/>
      <c r="Y51" s="333"/>
      <c r="Z51" s="334"/>
      <c r="AA51" s="332"/>
      <c r="AB51" s="333"/>
      <c r="AC51" s="334"/>
      <c r="AD51" s="409">
        <f t="shared" si="2"/>
        <v>0</v>
      </c>
      <c r="AE51" s="410"/>
      <c r="AF51" s="411"/>
    </row>
    <row r="52" spans="2:32" ht="9" customHeight="1">
      <c r="B52" s="458" t="s">
        <v>265</v>
      </c>
      <c r="C52" s="459"/>
      <c r="D52" s="459"/>
      <c r="E52" s="459"/>
      <c r="F52" s="459"/>
      <c r="G52" s="459"/>
      <c r="H52" s="459"/>
      <c r="I52" s="459"/>
      <c r="J52" s="459"/>
      <c r="K52" s="460"/>
      <c r="L52" s="418"/>
      <c r="M52" s="419"/>
      <c r="N52" s="420"/>
      <c r="O52" s="418"/>
      <c r="P52" s="419"/>
      <c r="Q52" s="420"/>
      <c r="R52" s="418"/>
      <c r="S52" s="419"/>
      <c r="T52" s="420"/>
      <c r="U52" s="418"/>
      <c r="V52" s="419"/>
      <c r="W52" s="420"/>
      <c r="X52" s="418"/>
      <c r="Y52" s="419"/>
      <c r="Z52" s="420"/>
      <c r="AA52" s="418"/>
      <c r="AB52" s="419"/>
      <c r="AC52" s="420"/>
      <c r="AD52" s="421">
        <f t="shared" si="2"/>
        <v>0</v>
      </c>
      <c r="AE52" s="422"/>
      <c r="AF52" s="423"/>
    </row>
    <row r="53" spans="2:32" ht="15" customHeight="1">
      <c r="B53" s="448" t="s">
        <v>160</v>
      </c>
      <c r="C53" s="456"/>
      <c r="D53" s="456"/>
      <c r="E53" s="456"/>
      <c r="F53" s="456"/>
      <c r="G53" s="456"/>
      <c r="H53" s="456"/>
      <c r="I53" s="456"/>
      <c r="J53" s="167"/>
      <c r="K53" s="176"/>
      <c r="L53" s="317"/>
      <c r="M53" s="342"/>
      <c r="N53" s="343"/>
      <c r="O53" s="317"/>
      <c r="P53" s="342"/>
      <c r="Q53" s="343"/>
      <c r="R53" s="317"/>
      <c r="S53" s="340"/>
      <c r="T53" s="341"/>
      <c r="U53" s="317"/>
      <c r="V53" s="342"/>
      <c r="W53" s="343"/>
      <c r="X53" s="317"/>
      <c r="Y53" s="342"/>
      <c r="Z53" s="343"/>
      <c r="AA53" s="323"/>
      <c r="AB53" s="342"/>
      <c r="AC53" s="343"/>
      <c r="AD53" s="304">
        <f t="shared" si="2"/>
        <v>0</v>
      </c>
      <c r="AE53" s="269"/>
      <c r="AF53" s="270"/>
    </row>
    <row r="54" spans="2:32" ht="15" customHeight="1">
      <c r="B54" s="461" t="s">
        <v>180</v>
      </c>
      <c r="C54" s="462"/>
      <c r="D54" s="462"/>
      <c r="E54" s="462"/>
      <c r="F54" s="462"/>
      <c r="G54" s="462"/>
      <c r="H54" s="462"/>
      <c r="I54" s="462"/>
      <c r="J54" s="462"/>
      <c r="K54" s="463"/>
      <c r="L54" s="317"/>
      <c r="M54" s="342"/>
      <c r="N54" s="343"/>
      <c r="O54" s="317"/>
      <c r="P54" s="342"/>
      <c r="Q54" s="343"/>
      <c r="R54" s="317"/>
      <c r="S54" s="340"/>
      <c r="T54" s="341"/>
      <c r="U54" s="317"/>
      <c r="V54" s="342"/>
      <c r="W54" s="343"/>
      <c r="X54" s="317"/>
      <c r="Y54" s="342"/>
      <c r="Z54" s="343"/>
      <c r="AA54" s="323"/>
      <c r="AB54" s="342"/>
      <c r="AC54" s="343"/>
      <c r="AD54" s="304">
        <f t="shared" si="2"/>
        <v>0</v>
      </c>
      <c r="AE54" s="269"/>
      <c r="AF54" s="270"/>
    </row>
    <row r="55" spans="2:32" ht="9" customHeight="1">
      <c r="B55" s="344" t="s">
        <v>161</v>
      </c>
      <c r="C55" s="345"/>
      <c r="D55" s="345"/>
      <c r="E55" s="345"/>
      <c r="F55" s="345"/>
      <c r="G55" s="345"/>
      <c r="H55" s="345"/>
      <c r="I55" s="345"/>
      <c r="J55" s="345"/>
      <c r="K55" s="346"/>
      <c r="L55" s="332"/>
      <c r="M55" s="333"/>
      <c r="N55" s="334"/>
      <c r="O55" s="332"/>
      <c r="P55" s="333"/>
      <c r="Q55" s="334"/>
      <c r="R55" s="347"/>
      <c r="S55" s="348"/>
      <c r="T55" s="349"/>
      <c r="U55" s="332"/>
      <c r="V55" s="333"/>
      <c r="W55" s="334"/>
      <c r="X55" s="332"/>
      <c r="Y55" s="333"/>
      <c r="Z55" s="334"/>
      <c r="AA55" s="332"/>
      <c r="AB55" s="333"/>
      <c r="AC55" s="334"/>
      <c r="AD55" s="409">
        <f t="shared" si="2"/>
        <v>0</v>
      </c>
      <c r="AE55" s="410"/>
      <c r="AF55" s="411"/>
    </row>
    <row r="56" spans="2:32" ht="9" customHeight="1">
      <c r="B56" s="464" t="s">
        <v>291</v>
      </c>
      <c r="C56" s="465"/>
      <c r="D56" s="465"/>
      <c r="E56" s="465"/>
      <c r="F56" s="465"/>
      <c r="G56" s="465"/>
      <c r="H56" s="465"/>
      <c r="I56" s="465"/>
      <c r="J56" s="186"/>
      <c r="K56" s="185"/>
      <c r="L56" s="418"/>
      <c r="M56" s="419"/>
      <c r="N56" s="420"/>
      <c r="O56" s="418"/>
      <c r="P56" s="419"/>
      <c r="Q56" s="420"/>
      <c r="R56" s="412"/>
      <c r="S56" s="413"/>
      <c r="T56" s="414"/>
      <c r="U56" s="418"/>
      <c r="V56" s="419"/>
      <c r="W56" s="420"/>
      <c r="X56" s="418"/>
      <c r="Y56" s="419"/>
      <c r="Z56" s="420"/>
      <c r="AA56" s="418"/>
      <c r="AB56" s="419"/>
      <c r="AC56" s="420"/>
      <c r="AD56" s="421">
        <f t="shared" si="2"/>
        <v>0</v>
      </c>
      <c r="AE56" s="422"/>
      <c r="AF56" s="423"/>
    </row>
    <row r="57" spans="2:32">
      <c r="R57" s="443"/>
      <c r="S57" s="443"/>
      <c r="T57" s="443"/>
      <c r="U57" s="443"/>
      <c r="V57" s="23"/>
      <c r="W57" s="23"/>
      <c r="X57" s="23"/>
      <c r="Y57" s="23"/>
      <c r="AA57" s="443"/>
      <c r="AB57" s="443"/>
      <c r="AC57" s="443"/>
      <c r="AD57" s="443"/>
      <c r="AE57" s="23"/>
      <c r="AF57" s="23"/>
    </row>
  </sheetData>
  <sheetProtection algorithmName="SHA-512" hashValue="ukW7IkhYnpw5Pk68s0jO2Oajx3dufB/wZB/k7ENOcy6kZt5L7JeAJs7tAQ7fwp/yR5ls8/1wsAK7TTIiDJDH7g==" saltValue="32WBd5YY0y+eYxTe+I5iPg==" spinCount="100000" sheet="1" objects="1" scenarios="1"/>
  <protectedRanges>
    <protectedRange sqref="L15:N15 L16:N29 R15:W29 AA15:AC29 L31:AC36 L38:AC39 L41:AC44 L46:AC56 E9:O9" name="範囲1"/>
  </protectedRanges>
  <mergeCells count="306">
    <mergeCell ref="R57:U57"/>
    <mergeCell ref="AA57:AD57"/>
    <mergeCell ref="B55:K55"/>
    <mergeCell ref="L55:N56"/>
    <mergeCell ref="O55:Q56"/>
    <mergeCell ref="R55:T56"/>
    <mergeCell ref="U55:W56"/>
    <mergeCell ref="X55:Z56"/>
    <mergeCell ref="B54:K54"/>
    <mergeCell ref="L54:N54"/>
    <mergeCell ref="O54:Q54"/>
    <mergeCell ref="R54:T54"/>
    <mergeCell ref="U54:W54"/>
    <mergeCell ref="X54:Z54"/>
    <mergeCell ref="AA54:AC54"/>
    <mergeCell ref="AD54:AF54"/>
    <mergeCell ref="AA55:AC56"/>
    <mergeCell ref="AD55:AF56"/>
    <mergeCell ref="B56:I56"/>
    <mergeCell ref="AA51:AC52"/>
    <mergeCell ref="AD51:AF52"/>
    <mergeCell ref="B52:K52"/>
    <mergeCell ref="B53:I53"/>
    <mergeCell ref="L53:N53"/>
    <mergeCell ref="O53:Q53"/>
    <mergeCell ref="R53:T53"/>
    <mergeCell ref="U53:W53"/>
    <mergeCell ref="X53:Z53"/>
    <mergeCell ref="AA53:AC53"/>
    <mergeCell ref="B51:K51"/>
    <mergeCell ref="L51:N52"/>
    <mergeCell ref="O51:Q52"/>
    <mergeCell ref="R51:T52"/>
    <mergeCell ref="U51:W52"/>
    <mergeCell ref="X51:Z52"/>
    <mergeCell ref="AD53:AF53"/>
    <mergeCell ref="AA49:AC49"/>
    <mergeCell ref="AD49:AF49"/>
    <mergeCell ref="B50:I50"/>
    <mergeCell ref="L50:N50"/>
    <mergeCell ref="O50:Q50"/>
    <mergeCell ref="R50:T50"/>
    <mergeCell ref="U50:W50"/>
    <mergeCell ref="X50:Z50"/>
    <mergeCell ref="AA50:AC50"/>
    <mergeCell ref="AD50:AF50"/>
    <mergeCell ref="B49:K49"/>
    <mergeCell ref="L49:N49"/>
    <mergeCell ref="O49:Q49"/>
    <mergeCell ref="R49:T49"/>
    <mergeCell ref="U49:W49"/>
    <mergeCell ref="X49:Z49"/>
    <mergeCell ref="AA47:AC47"/>
    <mergeCell ref="AD47:AF47"/>
    <mergeCell ref="B48:K48"/>
    <mergeCell ref="L48:N48"/>
    <mergeCell ref="O48:Q48"/>
    <mergeCell ref="R48:T48"/>
    <mergeCell ref="U48:W48"/>
    <mergeCell ref="X48:Z48"/>
    <mergeCell ref="AA48:AC48"/>
    <mergeCell ref="AD48:AF48"/>
    <mergeCell ref="B47:I47"/>
    <mergeCell ref="L47:N47"/>
    <mergeCell ref="O47:Q47"/>
    <mergeCell ref="R47:T47"/>
    <mergeCell ref="U47:W47"/>
    <mergeCell ref="X47:Z47"/>
    <mergeCell ref="AA44:AC44"/>
    <mergeCell ref="AD44:AF44"/>
    <mergeCell ref="B46:I46"/>
    <mergeCell ref="L46:N46"/>
    <mergeCell ref="O46:Q46"/>
    <mergeCell ref="R46:T46"/>
    <mergeCell ref="U46:W46"/>
    <mergeCell ref="X46:Z46"/>
    <mergeCell ref="AA46:AC46"/>
    <mergeCell ref="AD46:AF46"/>
    <mergeCell ref="B44:I44"/>
    <mergeCell ref="L44:N44"/>
    <mergeCell ref="O44:Q44"/>
    <mergeCell ref="R44:T44"/>
    <mergeCell ref="U44:W44"/>
    <mergeCell ref="X44:Z44"/>
    <mergeCell ref="AA42:AC42"/>
    <mergeCell ref="AD42:AF42"/>
    <mergeCell ref="B43:K43"/>
    <mergeCell ref="L43:N43"/>
    <mergeCell ref="O43:Q43"/>
    <mergeCell ref="R43:T43"/>
    <mergeCell ref="U43:W43"/>
    <mergeCell ref="X43:Z43"/>
    <mergeCell ref="AA43:AC43"/>
    <mergeCell ref="AD43:AF43"/>
    <mergeCell ref="B42:I42"/>
    <mergeCell ref="L42:N42"/>
    <mergeCell ref="O42:Q42"/>
    <mergeCell ref="R42:T42"/>
    <mergeCell ref="U42:W42"/>
    <mergeCell ref="X42:Z42"/>
    <mergeCell ref="AA39:AC39"/>
    <mergeCell ref="AD39:AF39"/>
    <mergeCell ref="B41:I41"/>
    <mergeCell ref="L41:N41"/>
    <mergeCell ref="O41:Q41"/>
    <mergeCell ref="R41:T41"/>
    <mergeCell ref="U41:W41"/>
    <mergeCell ref="X41:Z41"/>
    <mergeCell ref="AA41:AC41"/>
    <mergeCell ref="AD41:AF41"/>
    <mergeCell ref="B39:I39"/>
    <mergeCell ref="L39:N39"/>
    <mergeCell ref="O39:Q39"/>
    <mergeCell ref="R39:T39"/>
    <mergeCell ref="U39:W39"/>
    <mergeCell ref="X39:Z39"/>
    <mergeCell ref="AA36:AC36"/>
    <mergeCell ref="AD36:AF36"/>
    <mergeCell ref="B38:I38"/>
    <mergeCell ref="L38:N38"/>
    <mergeCell ref="O38:Q38"/>
    <mergeCell ref="R38:T38"/>
    <mergeCell ref="U38:W38"/>
    <mergeCell ref="X38:Z38"/>
    <mergeCell ref="AA38:AC38"/>
    <mergeCell ref="AD38:AF38"/>
    <mergeCell ref="B36:I36"/>
    <mergeCell ref="L36:N36"/>
    <mergeCell ref="O36:Q36"/>
    <mergeCell ref="R36:T36"/>
    <mergeCell ref="U36:W36"/>
    <mergeCell ref="X36:Z36"/>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AA32:AC32"/>
    <mergeCell ref="AD32:AF32"/>
    <mergeCell ref="B33:I33"/>
    <mergeCell ref="L33:N33"/>
    <mergeCell ref="O33:Q33"/>
    <mergeCell ref="R33:T33"/>
    <mergeCell ref="U33:W33"/>
    <mergeCell ref="X33:Z33"/>
    <mergeCell ref="AA33:AC33"/>
    <mergeCell ref="AD33:AF33"/>
    <mergeCell ref="B32:I32"/>
    <mergeCell ref="L32:N32"/>
    <mergeCell ref="O32:Q32"/>
    <mergeCell ref="R32:T32"/>
    <mergeCell ref="U32:W32"/>
    <mergeCell ref="X32:Z32"/>
    <mergeCell ref="AA29:AC29"/>
    <mergeCell ref="AD29:AF29"/>
    <mergeCell ref="B31:I31"/>
    <mergeCell ref="L31:N31"/>
    <mergeCell ref="O31:Q31"/>
    <mergeCell ref="R31:T31"/>
    <mergeCell ref="U31:W31"/>
    <mergeCell ref="X31:Z31"/>
    <mergeCell ref="AA31:AC31"/>
    <mergeCell ref="AD31:AF31"/>
    <mergeCell ref="B29:I29"/>
    <mergeCell ref="L29:N29"/>
    <mergeCell ref="O29:Q29"/>
    <mergeCell ref="R29:T29"/>
    <mergeCell ref="U29:W29"/>
    <mergeCell ref="X29:Z29"/>
    <mergeCell ref="AA27:AC27"/>
    <mergeCell ref="AD27:AF27"/>
    <mergeCell ref="B28:I28"/>
    <mergeCell ref="L28:N28"/>
    <mergeCell ref="O28:Q28"/>
    <mergeCell ref="R28:T28"/>
    <mergeCell ref="U28:W28"/>
    <mergeCell ref="X28:Z28"/>
    <mergeCell ref="AA28:AC28"/>
    <mergeCell ref="AD28:AF28"/>
    <mergeCell ref="B27:I27"/>
    <mergeCell ref="L27:N27"/>
    <mergeCell ref="O27:Q27"/>
    <mergeCell ref="R27:T27"/>
    <mergeCell ref="U27:W27"/>
    <mergeCell ref="X27:Z27"/>
    <mergeCell ref="AA25:AC25"/>
    <mergeCell ref="AD25:AF25"/>
    <mergeCell ref="B26:I26"/>
    <mergeCell ref="L26:N26"/>
    <mergeCell ref="O26:Q26"/>
    <mergeCell ref="R26:T26"/>
    <mergeCell ref="U26:W26"/>
    <mergeCell ref="X26:Z26"/>
    <mergeCell ref="AA26:AC26"/>
    <mergeCell ref="AD26:AF26"/>
    <mergeCell ref="B25:K25"/>
    <mergeCell ref="L25:N25"/>
    <mergeCell ref="O25:Q25"/>
    <mergeCell ref="R25:T25"/>
    <mergeCell ref="U25:W25"/>
    <mergeCell ref="X25:Z25"/>
    <mergeCell ref="AA23:AC23"/>
    <mergeCell ref="AD23:AF23"/>
    <mergeCell ref="B24:I24"/>
    <mergeCell ref="L24:N24"/>
    <mergeCell ref="O24:Q24"/>
    <mergeCell ref="R24:T24"/>
    <mergeCell ref="U24:W24"/>
    <mergeCell ref="X24:Z24"/>
    <mergeCell ref="AA24:AC24"/>
    <mergeCell ref="AD24:AF24"/>
    <mergeCell ref="B23:K23"/>
    <mergeCell ref="L23:N23"/>
    <mergeCell ref="O23:Q23"/>
    <mergeCell ref="R23:T23"/>
    <mergeCell ref="U23:W23"/>
    <mergeCell ref="X23:Z23"/>
    <mergeCell ref="AA21:AC21"/>
    <mergeCell ref="AD21:AF21"/>
    <mergeCell ref="B22:I22"/>
    <mergeCell ref="L22:N22"/>
    <mergeCell ref="O22:Q22"/>
    <mergeCell ref="R22:T22"/>
    <mergeCell ref="U22:W22"/>
    <mergeCell ref="X22:Z22"/>
    <mergeCell ref="AA22:AC22"/>
    <mergeCell ref="AD22:AF22"/>
    <mergeCell ref="B21:I21"/>
    <mergeCell ref="L21:N21"/>
    <mergeCell ref="O21:Q21"/>
    <mergeCell ref="R21:T21"/>
    <mergeCell ref="U21:W21"/>
    <mergeCell ref="X21:Z21"/>
    <mergeCell ref="AA19:AC19"/>
    <mergeCell ref="AD19:AF19"/>
    <mergeCell ref="B20:I20"/>
    <mergeCell ref="L20:N20"/>
    <mergeCell ref="O20:Q20"/>
    <mergeCell ref="R20:T20"/>
    <mergeCell ref="U20:W20"/>
    <mergeCell ref="X20:Z20"/>
    <mergeCell ref="AA20:AC20"/>
    <mergeCell ref="AD20:AF20"/>
    <mergeCell ref="B19:I19"/>
    <mergeCell ref="L19:N19"/>
    <mergeCell ref="O19:Q19"/>
    <mergeCell ref="R19:T19"/>
    <mergeCell ref="U19:W19"/>
    <mergeCell ref="X19:Z19"/>
    <mergeCell ref="AA17:AC17"/>
    <mergeCell ref="AD17:AF17"/>
    <mergeCell ref="B18:I18"/>
    <mergeCell ref="L18:N18"/>
    <mergeCell ref="O18:Q18"/>
    <mergeCell ref="R18:T18"/>
    <mergeCell ref="U18:W18"/>
    <mergeCell ref="X18:Z18"/>
    <mergeCell ref="AA18:AC18"/>
    <mergeCell ref="AD18:AF18"/>
    <mergeCell ref="B17:I17"/>
    <mergeCell ref="L17:N17"/>
    <mergeCell ref="O17:Q17"/>
    <mergeCell ref="R17:T17"/>
    <mergeCell ref="U17:W17"/>
    <mergeCell ref="X17:Z17"/>
    <mergeCell ref="B15:I15"/>
    <mergeCell ref="L15:N15"/>
    <mergeCell ref="O15:Q15"/>
    <mergeCell ref="R15:T15"/>
    <mergeCell ref="U15:W15"/>
    <mergeCell ref="X15:Z15"/>
    <mergeCell ref="AA15:AC15"/>
    <mergeCell ref="AD15:AF15"/>
    <mergeCell ref="B16:I16"/>
    <mergeCell ref="L16:N16"/>
    <mergeCell ref="O16:Q16"/>
    <mergeCell ref="R16:T16"/>
    <mergeCell ref="U16:W16"/>
    <mergeCell ref="X16:Z16"/>
    <mergeCell ref="AA16:AC16"/>
    <mergeCell ref="AD16:AF1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s>
  <phoneticPr fontId="3"/>
  <conditionalFormatting sqref="L51:Q52 U51:Z52 L55:Q56 U55:Z56">
    <cfRule type="expression" dxfId="0" priority="1">
      <formula>AND(L51=0,O51&gt;0)</formula>
    </cfRule>
  </conditionalFormatting>
  <printOptions horizontalCentered="1"/>
  <pageMargins left="0.78740157480314965" right="0.55118110236220474" top="0.78740157480314965" bottom="0.59055118110236227"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003B-4FD8-4479-BB45-8B312A838548}">
  <sheetPr>
    <pageSetUpPr fitToPage="1"/>
  </sheetPr>
  <dimension ref="A1:AI48"/>
  <sheetViews>
    <sheetView showGridLines="0" showZeros="0" zoomScaleNormal="100" zoomScaleSheetLayoutView="120" workbookViewId="0">
      <selection activeCell="D6" sqref="D6:AD7"/>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4" width="2.5" style="1" customWidth="1"/>
    <col min="35" max="35" width="2.25" style="1" customWidth="1"/>
    <col min="36" max="16384" width="9" style="1"/>
  </cols>
  <sheetData>
    <row r="1" spans="1:33" s="3" customFormat="1" ht="12" customHeight="1">
      <c r="A1" s="90" t="s">
        <v>10</v>
      </c>
      <c r="B1" s="90"/>
      <c r="C1" s="90"/>
      <c r="D1" s="90"/>
      <c r="E1" s="90"/>
      <c r="F1" s="91"/>
      <c r="G1" s="90"/>
      <c r="H1" s="90"/>
      <c r="I1" s="90"/>
      <c r="J1" s="90"/>
      <c r="K1" s="90"/>
      <c r="L1" s="90"/>
      <c r="M1" s="90"/>
      <c r="N1" s="90"/>
      <c r="O1" s="90"/>
      <c r="P1" s="90"/>
      <c r="Q1" s="90"/>
      <c r="R1" s="90"/>
      <c r="S1" s="90"/>
      <c r="T1" s="92"/>
      <c r="U1" s="90"/>
      <c r="V1" s="90"/>
      <c r="W1" s="90"/>
      <c r="X1" s="90"/>
      <c r="Y1" s="90"/>
      <c r="Z1" s="90"/>
      <c r="AA1" s="90"/>
      <c r="AB1" s="90"/>
      <c r="AC1" s="90"/>
      <c r="AD1" s="90"/>
      <c r="AE1" s="90"/>
      <c r="AF1" s="93"/>
      <c r="AG1" s="152" t="s">
        <v>202</v>
      </c>
    </row>
    <row r="2" spans="1:33" ht="12" customHeight="1">
      <c r="A2" s="95"/>
      <c r="B2" s="95"/>
      <c r="C2" s="95"/>
      <c r="D2" s="95"/>
      <c r="E2" s="95"/>
      <c r="F2" s="95"/>
      <c r="G2" s="95"/>
      <c r="H2" s="95"/>
      <c r="I2" s="95"/>
      <c r="J2" s="95"/>
      <c r="K2" s="95"/>
      <c r="L2" s="95"/>
      <c r="M2" s="95"/>
      <c r="N2" s="95"/>
      <c r="O2" s="95"/>
      <c r="P2" s="95"/>
      <c r="Q2" s="95"/>
      <c r="R2" s="90"/>
      <c r="S2" s="90"/>
      <c r="T2" s="90"/>
      <c r="U2" s="90"/>
      <c r="V2" s="90"/>
      <c r="W2" s="90"/>
      <c r="X2" s="90"/>
      <c r="Y2" s="90"/>
      <c r="Z2" s="90"/>
      <c r="AA2" s="90"/>
      <c r="AB2" s="90"/>
      <c r="AC2" s="90"/>
      <c r="AD2" s="90"/>
      <c r="AE2" s="90"/>
      <c r="AF2" s="90"/>
      <c r="AG2" s="94" t="s">
        <v>204</v>
      </c>
    </row>
    <row r="3" spans="1:33">
      <c r="A3" s="66"/>
      <c r="B3" s="66"/>
      <c r="C3" s="66"/>
      <c r="D3" s="66"/>
      <c r="E3" s="66"/>
      <c r="F3" s="66"/>
      <c r="G3" s="66"/>
      <c r="H3" s="66"/>
      <c r="I3" s="66"/>
      <c r="J3" s="66"/>
      <c r="K3" s="66"/>
      <c r="L3" s="66"/>
      <c r="M3" s="66"/>
      <c r="N3" s="66"/>
      <c r="O3" s="66"/>
      <c r="P3" s="66"/>
      <c r="Q3" s="66"/>
      <c r="R3" s="71"/>
      <c r="S3" s="71"/>
      <c r="T3" s="71"/>
      <c r="U3" s="71"/>
      <c r="V3" s="71"/>
      <c r="W3" s="71"/>
      <c r="X3" s="71"/>
      <c r="Y3" s="71"/>
      <c r="Z3" s="71"/>
      <c r="AA3" s="71"/>
      <c r="AB3" s="71"/>
      <c r="AC3" s="71"/>
      <c r="AD3" s="71"/>
      <c r="AE3" s="71"/>
      <c r="AF3" s="71"/>
      <c r="AG3" s="96"/>
    </row>
    <row r="4" spans="1:33">
      <c r="A4" s="66"/>
      <c r="C4" s="66"/>
      <c r="D4" s="66"/>
      <c r="E4" s="146" t="s">
        <v>275</v>
      </c>
      <c r="F4" s="66"/>
      <c r="G4" s="66"/>
      <c r="H4" s="66"/>
      <c r="I4" s="66"/>
      <c r="J4" s="66"/>
      <c r="K4" s="66"/>
      <c r="L4" s="66"/>
      <c r="M4" s="66"/>
      <c r="N4" s="66"/>
      <c r="O4" s="66"/>
      <c r="P4" s="66"/>
      <c r="Q4" s="66"/>
      <c r="R4" s="71"/>
      <c r="S4" s="71"/>
      <c r="T4" s="71"/>
      <c r="U4" s="71"/>
      <c r="V4" s="71"/>
      <c r="W4" s="71"/>
      <c r="X4" s="71"/>
      <c r="Y4" s="71"/>
      <c r="Z4" s="71"/>
      <c r="AA4" s="71"/>
      <c r="AB4" s="71"/>
      <c r="AC4" s="71"/>
      <c r="AD4" s="71"/>
      <c r="AE4" s="71"/>
      <c r="AF4" s="71"/>
      <c r="AG4" s="96"/>
    </row>
    <row r="5" spans="1:33">
      <c r="A5" s="66"/>
      <c r="B5" s="66"/>
      <c r="C5" s="66"/>
      <c r="D5" s="66"/>
      <c r="E5" s="66"/>
      <c r="F5" s="66"/>
      <c r="G5" s="66"/>
      <c r="H5" s="66"/>
      <c r="I5" s="66"/>
      <c r="J5" s="66"/>
      <c r="K5" s="66"/>
      <c r="L5" s="66"/>
      <c r="M5" s="66"/>
      <c r="N5" s="66"/>
      <c r="O5" s="66"/>
      <c r="P5" s="66"/>
      <c r="Q5" s="66"/>
      <c r="R5" s="71"/>
      <c r="S5" s="71"/>
      <c r="T5" s="71"/>
      <c r="U5" s="71"/>
      <c r="V5" s="71"/>
      <c r="W5" s="71"/>
      <c r="X5" s="71"/>
      <c r="Y5" s="71"/>
      <c r="Z5" s="71"/>
      <c r="AA5" s="71"/>
      <c r="AB5" s="71"/>
      <c r="AC5" s="71"/>
      <c r="AD5" s="71"/>
      <c r="AE5" s="71"/>
      <c r="AF5" s="71"/>
      <c r="AG5" s="96"/>
    </row>
    <row r="6" spans="1:33" ht="15" customHeight="1">
      <c r="B6" s="66"/>
      <c r="C6" s="66"/>
      <c r="D6" s="288" t="s">
        <v>224</v>
      </c>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90"/>
      <c r="AE6"/>
      <c r="AF6"/>
    </row>
    <row r="7" spans="1:33" ht="15" customHeight="1">
      <c r="B7" s="66"/>
      <c r="C7" s="97"/>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3"/>
      <c r="AE7"/>
      <c r="AF7"/>
    </row>
    <row r="8" spans="1:33" ht="15" customHeight="1">
      <c r="B8" s="66"/>
      <c r="C8" s="66"/>
      <c r="D8" s="66"/>
      <c r="E8" s="66"/>
      <c r="F8" s="98"/>
      <c r="G8" s="66"/>
      <c r="H8" s="66"/>
      <c r="I8" s="66"/>
      <c r="J8" s="66"/>
      <c r="K8" s="66"/>
      <c r="L8" s="66"/>
      <c r="M8" s="66"/>
      <c r="N8" s="66"/>
      <c r="O8" s="66"/>
      <c r="P8" s="66"/>
      <c r="Q8" s="66"/>
      <c r="R8" s="66"/>
      <c r="S8" s="66"/>
      <c r="X8" s="66"/>
      <c r="Y8" s="66"/>
    </row>
    <row r="9" spans="1:33" ht="24" customHeight="1">
      <c r="B9" s="294" t="s">
        <v>35</v>
      </c>
      <c r="C9" s="295"/>
      <c r="D9" s="296"/>
      <c r="E9" s="297">
        <f>'１'!F12</f>
        <v>0</v>
      </c>
      <c r="F9" s="298"/>
      <c r="G9" s="298"/>
      <c r="H9" s="298"/>
      <c r="I9" s="298"/>
      <c r="J9" s="298"/>
      <c r="K9" s="298"/>
      <c r="L9" s="298"/>
      <c r="M9" s="298"/>
      <c r="N9" s="298"/>
      <c r="O9" s="299"/>
      <c r="P9" s="101"/>
      <c r="Q9" s="100" t="s">
        <v>65</v>
      </c>
      <c r="R9" s="100"/>
      <c r="S9" s="66"/>
      <c r="X9" s="100"/>
      <c r="Y9" s="66"/>
      <c r="AD9" s="99"/>
    </row>
    <row r="10" spans="1:33" ht="9" customHeight="1">
      <c r="B10" s="71"/>
      <c r="C10" s="71"/>
      <c r="D10" s="71"/>
      <c r="E10" s="66"/>
      <c r="F10" s="98"/>
      <c r="G10" s="66"/>
      <c r="H10" s="66"/>
      <c r="I10" s="66"/>
      <c r="J10" s="66"/>
      <c r="K10" s="66"/>
      <c r="L10" s="66"/>
      <c r="M10" s="66"/>
      <c r="N10" s="66"/>
      <c r="O10" s="66"/>
      <c r="P10" s="66"/>
      <c r="Q10" s="66"/>
      <c r="R10" s="66"/>
      <c r="S10" s="66"/>
      <c r="X10" s="66"/>
      <c r="Y10" s="66"/>
    </row>
    <row r="11" spans="1:33" ht="10.5" customHeight="1">
      <c r="B11" s="66"/>
      <c r="C11" s="66"/>
      <c r="D11" s="66"/>
      <c r="E11" s="66"/>
      <c r="F11" s="98"/>
      <c r="G11" s="66"/>
      <c r="H11" s="66"/>
      <c r="I11" s="66"/>
      <c r="J11" s="66"/>
      <c r="K11" s="66"/>
      <c r="L11" s="66"/>
      <c r="M11" s="66"/>
      <c r="N11" s="66"/>
      <c r="O11" s="66"/>
      <c r="P11" s="66"/>
      <c r="Q11" s="66"/>
      <c r="R11" s="66"/>
      <c r="S11" s="66"/>
      <c r="X11" s="66"/>
      <c r="Y11" s="66"/>
    </row>
    <row r="12" spans="1:33" ht="15" customHeight="1">
      <c r="B12" s="300"/>
      <c r="C12" s="399"/>
      <c r="D12" s="399"/>
      <c r="E12" s="399"/>
      <c r="F12" s="399"/>
      <c r="G12" s="399"/>
      <c r="H12" s="399"/>
      <c r="I12" s="399"/>
      <c r="J12" s="399"/>
      <c r="K12" s="400"/>
      <c r="L12" s="304" t="s">
        <v>12</v>
      </c>
      <c r="M12" s="305"/>
      <c r="N12" s="305"/>
      <c r="O12" s="305"/>
      <c r="P12" s="305"/>
      <c r="Q12" s="305"/>
      <c r="R12" s="305"/>
      <c r="S12" s="305"/>
      <c r="T12" s="306"/>
      <c r="U12" s="305" t="s">
        <v>62</v>
      </c>
      <c r="V12" s="305"/>
      <c r="W12" s="305"/>
      <c r="X12" s="305"/>
      <c r="Y12" s="305"/>
      <c r="Z12" s="305"/>
      <c r="AA12" s="305"/>
      <c r="AB12" s="305"/>
      <c r="AC12" s="306"/>
      <c r="AD12" s="304" t="s">
        <v>31</v>
      </c>
      <c r="AE12" s="350"/>
      <c r="AF12" s="351"/>
    </row>
    <row r="13" spans="1:33" ht="22.5" customHeight="1">
      <c r="B13" s="401"/>
      <c r="C13" s="402"/>
      <c r="D13" s="402"/>
      <c r="E13" s="402"/>
      <c r="F13" s="402"/>
      <c r="G13" s="402"/>
      <c r="H13" s="402"/>
      <c r="I13" s="402"/>
      <c r="J13" s="402"/>
      <c r="K13" s="403"/>
      <c r="L13" s="309" t="s">
        <v>198</v>
      </c>
      <c r="M13" s="310"/>
      <c r="N13" s="311"/>
      <c r="O13" s="309" t="s">
        <v>199</v>
      </c>
      <c r="P13" s="310"/>
      <c r="Q13" s="311"/>
      <c r="R13" s="309" t="s">
        <v>80</v>
      </c>
      <c r="S13" s="310"/>
      <c r="T13" s="311"/>
      <c r="U13" s="309" t="s">
        <v>198</v>
      </c>
      <c r="V13" s="310"/>
      <c r="W13" s="311"/>
      <c r="X13" s="309" t="s">
        <v>199</v>
      </c>
      <c r="Y13" s="310"/>
      <c r="Z13" s="311"/>
      <c r="AA13" s="309" t="s">
        <v>80</v>
      </c>
      <c r="AB13" s="310"/>
      <c r="AC13" s="311"/>
      <c r="AD13" s="312" t="s">
        <v>81</v>
      </c>
      <c r="AE13" s="404"/>
      <c r="AF13" s="405"/>
    </row>
    <row r="14" spans="1:33" ht="18" customHeight="1">
      <c r="B14" s="177" t="s">
        <v>125</v>
      </c>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9"/>
    </row>
    <row r="15" spans="1:33" ht="18" customHeight="1">
      <c r="B15" s="448" t="s">
        <v>162</v>
      </c>
      <c r="C15" s="456"/>
      <c r="D15" s="456"/>
      <c r="E15" s="456"/>
      <c r="F15" s="456"/>
      <c r="G15" s="456"/>
      <c r="H15" s="456"/>
      <c r="I15" s="456"/>
      <c r="J15" s="456"/>
      <c r="K15" s="457"/>
      <c r="L15" s="317"/>
      <c r="M15" s="342"/>
      <c r="N15" s="343"/>
      <c r="O15" s="320"/>
      <c r="P15" s="321"/>
      <c r="Q15" s="322"/>
      <c r="R15" s="317"/>
      <c r="S15" s="340"/>
      <c r="T15" s="341"/>
      <c r="U15" s="317"/>
      <c r="V15" s="342"/>
      <c r="W15" s="343"/>
      <c r="X15" s="320"/>
      <c r="Y15" s="321"/>
      <c r="Z15" s="322"/>
      <c r="AA15" s="323"/>
      <c r="AB15" s="342"/>
      <c r="AC15" s="343"/>
      <c r="AD15" s="304">
        <f t="shared" ref="AD15:AD25" si="0">L15+U15</f>
        <v>0</v>
      </c>
      <c r="AE15" s="269"/>
      <c r="AF15" s="270"/>
    </row>
    <row r="16" spans="1:33" ht="18" customHeight="1">
      <c r="B16" s="448" t="s">
        <v>163</v>
      </c>
      <c r="C16" s="456"/>
      <c r="D16" s="456"/>
      <c r="E16" s="456"/>
      <c r="F16" s="456"/>
      <c r="G16" s="456"/>
      <c r="H16" s="456"/>
      <c r="I16" s="456"/>
      <c r="J16" s="456"/>
      <c r="K16" s="457"/>
      <c r="L16" s="317"/>
      <c r="M16" s="342"/>
      <c r="N16" s="343"/>
      <c r="O16" s="320"/>
      <c r="P16" s="321"/>
      <c r="Q16" s="322"/>
      <c r="R16" s="317"/>
      <c r="S16" s="340"/>
      <c r="T16" s="341"/>
      <c r="U16" s="317"/>
      <c r="V16" s="342"/>
      <c r="W16" s="343"/>
      <c r="X16" s="320"/>
      <c r="Y16" s="321"/>
      <c r="Z16" s="322"/>
      <c r="AA16" s="323"/>
      <c r="AB16" s="342"/>
      <c r="AC16" s="343"/>
      <c r="AD16" s="304">
        <f t="shared" si="0"/>
        <v>0</v>
      </c>
      <c r="AE16" s="269"/>
      <c r="AF16" s="270"/>
    </row>
    <row r="17" spans="2:32" ht="18" customHeight="1">
      <c r="B17" s="344" t="s">
        <v>305</v>
      </c>
      <c r="C17" s="345"/>
      <c r="D17" s="345"/>
      <c r="E17" s="345"/>
      <c r="F17" s="345"/>
      <c r="G17" s="345"/>
      <c r="H17" s="345"/>
      <c r="I17" s="345"/>
      <c r="J17" s="345"/>
      <c r="K17" s="346"/>
      <c r="L17" s="317"/>
      <c r="M17" s="342"/>
      <c r="N17" s="343"/>
      <c r="O17" s="373"/>
      <c r="P17" s="374"/>
      <c r="Q17" s="375"/>
      <c r="R17" s="347"/>
      <c r="S17" s="348"/>
      <c r="T17" s="349"/>
      <c r="U17" s="317"/>
      <c r="V17" s="342"/>
      <c r="W17" s="343"/>
      <c r="X17" s="373"/>
      <c r="Y17" s="374"/>
      <c r="Z17" s="375"/>
      <c r="AA17" s="347"/>
      <c r="AB17" s="348"/>
      <c r="AC17" s="349"/>
      <c r="AD17" s="409">
        <f t="shared" si="0"/>
        <v>0</v>
      </c>
      <c r="AE17" s="410"/>
      <c r="AF17" s="411"/>
    </row>
    <row r="18" spans="2:32" ht="18" customHeight="1">
      <c r="B18" s="448" t="s">
        <v>286</v>
      </c>
      <c r="C18" s="456"/>
      <c r="D18" s="456"/>
      <c r="E18" s="456"/>
      <c r="F18" s="456"/>
      <c r="G18" s="456"/>
      <c r="H18" s="456"/>
      <c r="I18" s="456"/>
      <c r="J18" s="456"/>
      <c r="K18" s="457"/>
      <c r="L18" s="317"/>
      <c r="M18" s="342"/>
      <c r="N18" s="343"/>
      <c r="O18" s="320"/>
      <c r="P18" s="321"/>
      <c r="Q18" s="322"/>
      <c r="R18" s="317"/>
      <c r="S18" s="340"/>
      <c r="T18" s="341"/>
      <c r="U18" s="317"/>
      <c r="V18" s="342"/>
      <c r="W18" s="343"/>
      <c r="X18" s="320"/>
      <c r="Y18" s="321"/>
      <c r="Z18" s="322"/>
      <c r="AA18" s="323"/>
      <c r="AB18" s="342"/>
      <c r="AC18" s="343"/>
      <c r="AD18" s="304">
        <f t="shared" si="0"/>
        <v>0</v>
      </c>
      <c r="AE18" s="305"/>
      <c r="AF18" s="306"/>
    </row>
    <row r="19" spans="2:32" ht="11.25" customHeight="1">
      <c r="B19" s="344" t="s">
        <v>287</v>
      </c>
      <c r="C19" s="345"/>
      <c r="D19" s="345"/>
      <c r="E19" s="345"/>
      <c r="F19" s="345"/>
      <c r="G19" s="345"/>
      <c r="H19" s="345"/>
      <c r="I19" s="345"/>
      <c r="J19" s="345"/>
      <c r="K19" s="346"/>
      <c r="L19" s="347"/>
      <c r="M19" s="348"/>
      <c r="N19" s="349"/>
      <c r="O19" s="373"/>
      <c r="P19" s="374"/>
      <c r="Q19" s="375"/>
      <c r="R19" s="347"/>
      <c r="S19" s="348"/>
      <c r="T19" s="349"/>
      <c r="U19" s="347"/>
      <c r="V19" s="348"/>
      <c r="W19" s="349"/>
      <c r="X19" s="373"/>
      <c r="Y19" s="374"/>
      <c r="Z19" s="375"/>
      <c r="AA19" s="332"/>
      <c r="AB19" s="333"/>
      <c r="AC19" s="334"/>
      <c r="AD19" s="409">
        <f>L19+U19</f>
        <v>0</v>
      </c>
      <c r="AE19" s="410"/>
      <c r="AF19" s="411"/>
    </row>
    <row r="20" spans="2:32" ht="9" customHeight="1">
      <c r="B20" s="464" t="s">
        <v>254</v>
      </c>
      <c r="C20" s="465"/>
      <c r="D20" s="465"/>
      <c r="E20" s="465"/>
      <c r="F20" s="465"/>
      <c r="G20" s="465"/>
      <c r="H20" s="465"/>
      <c r="I20" s="465"/>
      <c r="J20" s="465"/>
      <c r="K20" s="466"/>
      <c r="L20" s="412"/>
      <c r="M20" s="413"/>
      <c r="N20" s="414"/>
      <c r="O20" s="415"/>
      <c r="P20" s="416"/>
      <c r="Q20" s="417"/>
      <c r="R20" s="412"/>
      <c r="S20" s="413"/>
      <c r="T20" s="414"/>
      <c r="U20" s="412"/>
      <c r="V20" s="413"/>
      <c r="W20" s="414"/>
      <c r="X20" s="415"/>
      <c r="Y20" s="416"/>
      <c r="Z20" s="417"/>
      <c r="AA20" s="418"/>
      <c r="AB20" s="419"/>
      <c r="AC20" s="420"/>
      <c r="AD20" s="421"/>
      <c r="AE20" s="422"/>
      <c r="AF20" s="423"/>
    </row>
    <row r="21" spans="2:32" ht="11.25" customHeight="1">
      <c r="B21" s="344" t="s">
        <v>307</v>
      </c>
      <c r="C21" s="345"/>
      <c r="D21" s="345"/>
      <c r="E21" s="345"/>
      <c r="F21" s="345"/>
      <c r="G21" s="345"/>
      <c r="H21" s="345"/>
      <c r="I21" s="345"/>
      <c r="J21" s="345"/>
      <c r="K21" s="346"/>
      <c r="L21" s="347"/>
      <c r="M21" s="348"/>
      <c r="N21" s="349"/>
      <c r="O21" s="373"/>
      <c r="P21" s="374"/>
      <c r="Q21" s="375"/>
      <c r="R21" s="347"/>
      <c r="S21" s="348"/>
      <c r="T21" s="349"/>
      <c r="U21" s="347"/>
      <c r="V21" s="348"/>
      <c r="W21" s="349"/>
      <c r="X21" s="373"/>
      <c r="Y21" s="374"/>
      <c r="Z21" s="375"/>
      <c r="AA21" s="332"/>
      <c r="AB21" s="333"/>
      <c r="AC21" s="334"/>
      <c r="AD21" s="409">
        <f t="shared" si="0"/>
        <v>0</v>
      </c>
      <c r="AE21" s="410"/>
      <c r="AF21" s="411"/>
    </row>
    <row r="22" spans="2:32" ht="9" customHeight="1">
      <c r="B22" s="467" t="s">
        <v>308</v>
      </c>
      <c r="C22" s="468"/>
      <c r="D22" s="468"/>
      <c r="E22" s="468"/>
      <c r="F22" s="468"/>
      <c r="G22" s="468"/>
      <c r="H22" s="468"/>
      <c r="I22" s="468"/>
      <c r="J22" s="468"/>
      <c r="K22" s="469"/>
      <c r="L22" s="412"/>
      <c r="M22" s="413"/>
      <c r="N22" s="414"/>
      <c r="O22" s="415"/>
      <c r="P22" s="416"/>
      <c r="Q22" s="417"/>
      <c r="R22" s="412"/>
      <c r="S22" s="413"/>
      <c r="T22" s="414"/>
      <c r="U22" s="412"/>
      <c r="V22" s="413"/>
      <c r="W22" s="414"/>
      <c r="X22" s="415"/>
      <c r="Y22" s="416"/>
      <c r="Z22" s="417"/>
      <c r="AA22" s="418"/>
      <c r="AB22" s="419"/>
      <c r="AC22" s="420"/>
      <c r="AD22" s="421"/>
      <c r="AE22" s="422"/>
      <c r="AF22" s="423"/>
    </row>
    <row r="23" spans="2:32" ht="18" customHeight="1">
      <c r="B23" s="448" t="s">
        <v>288</v>
      </c>
      <c r="C23" s="456"/>
      <c r="D23" s="456"/>
      <c r="E23" s="456"/>
      <c r="F23" s="456"/>
      <c r="G23" s="456"/>
      <c r="H23" s="456"/>
      <c r="I23" s="456"/>
      <c r="J23" s="456"/>
      <c r="K23" s="457"/>
      <c r="L23" s="317"/>
      <c r="M23" s="342"/>
      <c r="N23" s="343"/>
      <c r="O23" s="415"/>
      <c r="P23" s="416"/>
      <c r="Q23" s="417"/>
      <c r="R23" s="412"/>
      <c r="S23" s="413"/>
      <c r="T23" s="414"/>
      <c r="U23" s="317"/>
      <c r="V23" s="342"/>
      <c r="W23" s="343"/>
      <c r="X23" s="415"/>
      <c r="Y23" s="416"/>
      <c r="Z23" s="417"/>
      <c r="AA23" s="418"/>
      <c r="AB23" s="419"/>
      <c r="AC23" s="420"/>
      <c r="AD23" s="421">
        <f t="shared" si="0"/>
        <v>0</v>
      </c>
      <c r="AE23" s="422"/>
      <c r="AF23" s="423"/>
    </row>
    <row r="24" spans="2:32" ht="18" customHeight="1">
      <c r="B24" s="448" t="s">
        <v>289</v>
      </c>
      <c r="C24" s="456"/>
      <c r="D24" s="456"/>
      <c r="E24" s="456"/>
      <c r="F24" s="456"/>
      <c r="G24" s="456"/>
      <c r="H24" s="456"/>
      <c r="I24" s="456"/>
      <c r="J24" s="456"/>
      <c r="K24" s="457"/>
      <c r="L24" s="317"/>
      <c r="M24" s="342"/>
      <c r="N24" s="343"/>
      <c r="O24" s="320"/>
      <c r="P24" s="435"/>
      <c r="Q24" s="436"/>
      <c r="R24" s="317"/>
      <c r="S24" s="340"/>
      <c r="T24" s="341"/>
      <c r="U24" s="317"/>
      <c r="V24" s="342"/>
      <c r="W24" s="343"/>
      <c r="X24" s="320"/>
      <c r="Y24" s="435"/>
      <c r="Z24" s="436"/>
      <c r="AA24" s="323"/>
      <c r="AB24" s="342"/>
      <c r="AC24" s="343"/>
      <c r="AD24" s="304">
        <f t="shared" si="0"/>
        <v>0</v>
      </c>
      <c r="AE24" s="305"/>
      <c r="AF24" s="306"/>
    </row>
    <row r="25" spans="2:32" ht="18" customHeight="1">
      <c r="B25" s="448" t="s">
        <v>290</v>
      </c>
      <c r="C25" s="456"/>
      <c r="D25" s="456"/>
      <c r="E25" s="456"/>
      <c r="F25" s="456"/>
      <c r="G25" s="456"/>
      <c r="H25" s="456"/>
      <c r="I25" s="456"/>
      <c r="J25" s="456"/>
      <c r="K25" s="457"/>
      <c r="L25" s="317"/>
      <c r="M25" s="342"/>
      <c r="N25" s="343"/>
      <c r="O25" s="320"/>
      <c r="P25" s="435"/>
      <c r="Q25" s="436"/>
      <c r="R25" s="317"/>
      <c r="S25" s="340"/>
      <c r="T25" s="341"/>
      <c r="U25" s="317"/>
      <c r="V25" s="342"/>
      <c r="W25" s="343"/>
      <c r="X25" s="320"/>
      <c r="Y25" s="435"/>
      <c r="Z25" s="436"/>
      <c r="AA25" s="323"/>
      <c r="AB25" s="342"/>
      <c r="AC25" s="343"/>
      <c r="AD25" s="304">
        <f t="shared" si="0"/>
        <v>0</v>
      </c>
      <c r="AE25" s="305"/>
      <c r="AF25" s="306"/>
    </row>
    <row r="26" spans="2:32" ht="18" customHeight="1">
      <c r="B26" s="177" t="s">
        <v>127</v>
      </c>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9"/>
    </row>
    <row r="27" spans="2:32" ht="18" customHeight="1">
      <c r="B27" s="448" t="s">
        <v>164</v>
      </c>
      <c r="C27" s="449"/>
      <c r="D27" s="449"/>
      <c r="E27" s="449"/>
      <c r="F27" s="449"/>
      <c r="G27" s="449"/>
      <c r="H27" s="449"/>
      <c r="I27" s="449"/>
      <c r="J27" s="172"/>
      <c r="K27" s="169"/>
      <c r="L27" s="317"/>
      <c r="M27" s="342"/>
      <c r="N27" s="343"/>
      <c r="O27" s="320"/>
      <c r="P27" s="321"/>
      <c r="Q27" s="322"/>
      <c r="R27" s="317"/>
      <c r="S27" s="340"/>
      <c r="T27" s="341"/>
      <c r="U27" s="317"/>
      <c r="V27" s="342"/>
      <c r="W27" s="343"/>
      <c r="X27" s="320"/>
      <c r="Y27" s="321"/>
      <c r="Z27" s="322"/>
      <c r="AA27" s="323"/>
      <c r="AB27" s="342"/>
      <c r="AC27" s="343"/>
      <c r="AD27" s="304">
        <f>L27+U27</f>
        <v>0</v>
      </c>
      <c r="AE27" s="269"/>
      <c r="AF27" s="270"/>
    </row>
    <row r="28" spans="2:32" ht="18" customHeight="1">
      <c r="B28" s="177" t="s">
        <v>165</v>
      </c>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9"/>
    </row>
    <row r="29" spans="2:32" ht="18" customHeight="1">
      <c r="B29" s="470" t="s">
        <v>306</v>
      </c>
      <c r="C29" s="471"/>
      <c r="D29" s="471"/>
      <c r="E29" s="471"/>
      <c r="F29" s="471"/>
      <c r="G29" s="471"/>
      <c r="H29" s="471"/>
      <c r="I29" s="471"/>
      <c r="J29" s="471"/>
      <c r="K29" s="472"/>
      <c r="L29" s="317"/>
      <c r="M29" s="342"/>
      <c r="N29" s="343"/>
      <c r="O29" s="373"/>
      <c r="P29" s="374"/>
      <c r="Q29" s="375"/>
      <c r="R29" s="347"/>
      <c r="S29" s="348"/>
      <c r="T29" s="349"/>
      <c r="U29" s="317"/>
      <c r="V29" s="342"/>
      <c r="W29" s="343"/>
      <c r="X29" s="373"/>
      <c r="Y29" s="374"/>
      <c r="Z29" s="375"/>
      <c r="AA29" s="332"/>
      <c r="AB29" s="333"/>
      <c r="AC29" s="334"/>
      <c r="AD29" s="409">
        <f>L29+U29</f>
        <v>0</v>
      </c>
      <c r="AE29" s="410"/>
      <c r="AF29" s="411"/>
    </row>
    <row r="30" spans="2:32" ht="18" customHeight="1">
      <c r="B30" s="177" t="s">
        <v>129</v>
      </c>
      <c r="C30" s="172"/>
      <c r="D30" s="172"/>
      <c r="E30" s="172"/>
      <c r="F30" s="172"/>
      <c r="G30" s="172"/>
      <c r="H30" s="172"/>
      <c r="I30" s="172"/>
      <c r="J30" s="172"/>
      <c r="K30" s="169"/>
      <c r="L30" s="317"/>
      <c r="M30" s="342"/>
      <c r="N30" s="343"/>
      <c r="O30" s="320"/>
      <c r="P30" s="321"/>
      <c r="Q30" s="322"/>
      <c r="R30" s="317"/>
      <c r="S30" s="340"/>
      <c r="T30" s="341"/>
      <c r="U30" s="317"/>
      <c r="V30" s="342"/>
      <c r="W30" s="343"/>
      <c r="X30" s="320"/>
      <c r="Y30" s="321"/>
      <c r="Z30" s="322"/>
      <c r="AA30" s="323"/>
      <c r="AB30" s="342"/>
      <c r="AC30" s="343"/>
      <c r="AD30" s="304">
        <f>L30+U30</f>
        <v>0</v>
      </c>
      <c r="AE30" s="269"/>
      <c r="AF30" s="270"/>
    </row>
    <row r="31" spans="2:32" ht="18" customHeight="1">
      <c r="B31" s="177"/>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9"/>
    </row>
    <row r="32" spans="2:32" ht="18" customHeight="1">
      <c r="B32" s="177" t="s">
        <v>167</v>
      </c>
      <c r="C32" s="178"/>
      <c r="D32" s="178"/>
      <c r="E32" s="178"/>
      <c r="F32" s="178"/>
      <c r="G32" s="178"/>
      <c r="H32" s="178"/>
      <c r="I32" s="178"/>
      <c r="J32" s="178" t="s">
        <v>215</v>
      </c>
      <c r="K32" s="178"/>
      <c r="L32" s="178"/>
      <c r="M32" s="178"/>
      <c r="N32" s="178"/>
      <c r="O32" s="178"/>
      <c r="P32" s="178"/>
      <c r="Q32" s="178"/>
      <c r="R32" s="178"/>
      <c r="S32" s="178"/>
      <c r="T32" s="178"/>
      <c r="U32" s="178"/>
      <c r="V32" s="178"/>
      <c r="W32" s="178"/>
      <c r="X32" s="178"/>
      <c r="Y32" s="178"/>
      <c r="Z32" s="178"/>
      <c r="AA32" s="178"/>
      <c r="AB32" s="178"/>
      <c r="AC32" s="178"/>
      <c r="AD32" s="178"/>
      <c r="AE32" s="178"/>
      <c r="AF32" s="179"/>
    </row>
    <row r="33" spans="2:35" ht="18" customHeight="1">
      <c r="B33" s="448" t="s">
        <v>181</v>
      </c>
      <c r="C33" s="456"/>
      <c r="D33" s="456"/>
      <c r="E33" s="456"/>
      <c r="F33" s="456"/>
      <c r="G33" s="456"/>
      <c r="H33" s="456"/>
      <c r="I33" s="456"/>
      <c r="J33" s="167"/>
      <c r="K33" s="187"/>
      <c r="L33" s="317"/>
      <c r="M33" s="342"/>
      <c r="N33" s="343"/>
      <c r="O33" s="304">
        <f>L33</f>
        <v>0</v>
      </c>
      <c r="P33" s="269"/>
      <c r="Q33" s="270"/>
      <c r="R33" s="317"/>
      <c r="S33" s="342"/>
      <c r="T33" s="343"/>
      <c r="U33" s="317"/>
      <c r="V33" s="342"/>
      <c r="W33" s="343"/>
      <c r="X33" s="304">
        <f>U33</f>
        <v>0</v>
      </c>
      <c r="Y33" s="269"/>
      <c r="Z33" s="270"/>
      <c r="AA33" s="317"/>
      <c r="AB33" s="342"/>
      <c r="AC33" s="343"/>
      <c r="AD33" s="304">
        <f t="shared" ref="AD33:AD43" si="1">(L33*1.4)+(U33*1.4)</f>
        <v>0</v>
      </c>
      <c r="AE33" s="269"/>
      <c r="AF33" s="270"/>
    </row>
    <row r="34" spans="2:35" ht="18" customHeight="1">
      <c r="B34" s="448" t="s">
        <v>182</v>
      </c>
      <c r="C34" s="456"/>
      <c r="D34" s="456"/>
      <c r="E34" s="456"/>
      <c r="F34" s="456"/>
      <c r="G34" s="456"/>
      <c r="H34" s="456"/>
      <c r="I34" s="456"/>
      <c r="J34" s="167"/>
      <c r="K34" s="187"/>
      <c r="L34" s="317"/>
      <c r="M34" s="342"/>
      <c r="N34" s="343"/>
      <c r="O34" s="304">
        <f t="shared" ref="O34:O43" si="2">L34</f>
        <v>0</v>
      </c>
      <c r="P34" s="269"/>
      <c r="Q34" s="270"/>
      <c r="R34" s="317"/>
      <c r="S34" s="342"/>
      <c r="T34" s="343"/>
      <c r="U34" s="317"/>
      <c r="V34" s="342"/>
      <c r="W34" s="343"/>
      <c r="X34" s="304">
        <f t="shared" ref="X34:X43" si="3">U34</f>
        <v>0</v>
      </c>
      <c r="Y34" s="269"/>
      <c r="Z34" s="270"/>
      <c r="AA34" s="317"/>
      <c r="AB34" s="342"/>
      <c r="AC34" s="343"/>
      <c r="AD34" s="304">
        <f t="shared" si="1"/>
        <v>0</v>
      </c>
      <c r="AE34" s="269"/>
      <c r="AF34" s="270"/>
    </row>
    <row r="35" spans="2:35" ht="18" customHeight="1">
      <c r="B35" s="461" t="s">
        <v>183</v>
      </c>
      <c r="C35" s="462"/>
      <c r="D35" s="462"/>
      <c r="E35" s="462"/>
      <c r="F35" s="462"/>
      <c r="G35" s="462"/>
      <c r="H35" s="462"/>
      <c r="I35" s="462"/>
      <c r="J35" s="462"/>
      <c r="K35" s="463"/>
      <c r="L35" s="317"/>
      <c r="M35" s="342"/>
      <c r="N35" s="343"/>
      <c r="O35" s="304">
        <f t="shared" si="2"/>
        <v>0</v>
      </c>
      <c r="P35" s="269"/>
      <c r="Q35" s="270"/>
      <c r="R35" s="317"/>
      <c r="S35" s="342"/>
      <c r="T35" s="343"/>
      <c r="U35" s="317"/>
      <c r="V35" s="342"/>
      <c r="W35" s="343"/>
      <c r="X35" s="304">
        <f t="shared" si="3"/>
        <v>0</v>
      </c>
      <c r="Y35" s="269"/>
      <c r="Z35" s="270"/>
      <c r="AA35" s="317"/>
      <c r="AB35" s="342"/>
      <c r="AC35" s="343"/>
      <c r="AD35" s="304">
        <f t="shared" si="1"/>
        <v>0</v>
      </c>
      <c r="AE35" s="269"/>
      <c r="AF35" s="270"/>
    </row>
    <row r="36" spans="2:35" ht="18" customHeight="1">
      <c r="B36" s="448" t="s">
        <v>184</v>
      </c>
      <c r="C36" s="456"/>
      <c r="D36" s="456"/>
      <c r="E36" s="456"/>
      <c r="F36" s="456"/>
      <c r="G36" s="456"/>
      <c r="H36" s="456"/>
      <c r="I36" s="456"/>
      <c r="J36" s="167"/>
      <c r="K36" s="187"/>
      <c r="L36" s="317"/>
      <c r="M36" s="342"/>
      <c r="N36" s="343"/>
      <c r="O36" s="304">
        <f t="shared" si="2"/>
        <v>0</v>
      </c>
      <c r="P36" s="269"/>
      <c r="Q36" s="270"/>
      <c r="R36" s="317"/>
      <c r="S36" s="342"/>
      <c r="T36" s="343"/>
      <c r="U36" s="317"/>
      <c r="V36" s="342"/>
      <c r="W36" s="343"/>
      <c r="X36" s="304">
        <f t="shared" si="3"/>
        <v>0</v>
      </c>
      <c r="Y36" s="269"/>
      <c r="Z36" s="270"/>
      <c r="AA36" s="317"/>
      <c r="AB36" s="342"/>
      <c r="AC36" s="343"/>
      <c r="AD36" s="304">
        <f t="shared" si="1"/>
        <v>0</v>
      </c>
      <c r="AE36" s="269"/>
      <c r="AF36" s="270"/>
    </row>
    <row r="37" spans="2:35" ht="18" customHeight="1">
      <c r="B37" s="448" t="s">
        <v>185</v>
      </c>
      <c r="C37" s="456"/>
      <c r="D37" s="456"/>
      <c r="E37" s="456"/>
      <c r="F37" s="456"/>
      <c r="G37" s="456"/>
      <c r="H37" s="456"/>
      <c r="I37" s="456"/>
      <c r="J37" s="167"/>
      <c r="K37" s="187"/>
      <c r="L37" s="317"/>
      <c r="M37" s="342"/>
      <c r="N37" s="343"/>
      <c r="O37" s="304">
        <f t="shared" si="2"/>
        <v>0</v>
      </c>
      <c r="P37" s="269"/>
      <c r="Q37" s="270"/>
      <c r="R37" s="317"/>
      <c r="S37" s="342"/>
      <c r="T37" s="343"/>
      <c r="U37" s="317"/>
      <c r="V37" s="342"/>
      <c r="W37" s="343"/>
      <c r="X37" s="304">
        <f t="shared" si="3"/>
        <v>0</v>
      </c>
      <c r="Y37" s="269"/>
      <c r="Z37" s="270"/>
      <c r="AA37" s="317"/>
      <c r="AB37" s="342"/>
      <c r="AC37" s="343"/>
      <c r="AD37" s="304">
        <f t="shared" si="1"/>
        <v>0</v>
      </c>
      <c r="AE37" s="269"/>
      <c r="AF37" s="270"/>
    </row>
    <row r="38" spans="2:35" ht="18" customHeight="1">
      <c r="B38" s="448" t="s">
        <v>186</v>
      </c>
      <c r="C38" s="456"/>
      <c r="D38" s="456"/>
      <c r="E38" s="456"/>
      <c r="F38" s="456"/>
      <c r="G38" s="456"/>
      <c r="H38" s="456"/>
      <c r="I38" s="456"/>
      <c r="J38" s="456"/>
      <c r="K38" s="457"/>
      <c r="L38" s="317"/>
      <c r="M38" s="342"/>
      <c r="N38" s="343"/>
      <c r="O38" s="304">
        <f t="shared" si="2"/>
        <v>0</v>
      </c>
      <c r="P38" s="269"/>
      <c r="Q38" s="270"/>
      <c r="R38" s="317"/>
      <c r="S38" s="342"/>
      <c r="T38" s="343"/>
      <c r="U38" s="317"/>
      <c r="V38" s="342"/>
      <c r="W38" s="343"/>
      <c r="X38" s="304">
        <f t="shared" si="3"/>
        <v>0</v>
      </c>
      <c r="Y38" s="269"/>
      <c r="Z38" s="270"/>
      <c r="AA38" s="317"/>
      <c r="AB38" s="342"/>
      <c r="AC38" s="343"/>
      <c r="AD38" s="304">
        <f t="shared" si="1"/>
        <v>0</v>
      </c>
      <c r="AE38" s="269"/>
      <c r="AF38" s="270"/>
    </row>
    <row r="39" spans="2:35" ht="18" customHeight="1">
      <c r="B39" s="448" t="s">
        <v>187</v>
      </c>
      <c r="C39" s="456"/>
      <c r="D39" s="456"/>
      <c r="E39" s="456"/>
      <c r="F39" s="456"/>
      <c r="G39" s="456"/>
      <c r="H39" s="456"/>
      <c r="I39" s="456"/>
      <c r="J39" s="167"/>
      <c r="K39" s="187"/>
      <c r="L39" s="317"/>
      <c r="M39" s="342"/>
      <c r="N39" s="343"/>
      <c r="O39" s="304">
        <f t="shared" si="2"/>
        <v>0</v>
      </c>
      <c r="P39" s="269"/>
      <c r="Q39" s="270"/>
      <c r="R39" s="317"/>
      <c r="S39" s="342"/>
      <c r="T39" s="343"/>
      <c r="U39" s="317"/>
      <c r="V39" s="342"/>
      <c r="W39" s="343"/>
      <c r="X39" s="304">
        <f t="shared" si="3"/>
        <v>0</v>
      </c>
      <c r="Y39" s="269"/>
      <c r="Z39" s="270"/>
      <c r="AA39" s="317"/>
      <c r="AB39" s="342"/>
      <c r="AC39" s="343"/>
      <c r="AD39" s="304">
        <f t="shared" si="1"/>
        <v>0</v>
      </c>
      <c r="AE39" s="269"/>
      <c r="AF39" s="270"/>
    </row>
    <row r="40" spans="2:35" ht="18" customHeight="1">
      <c r="B40" s="448" t="s">
        <v>188</v>
      </c>
      <c r="C40" s="456"/>
      <c r="D40" s="456"/>
      <c r="E40" s="456"/>
      <c r="F40" s="456"/>
      <c r="G40" s="456"/>
      <c r="H40" s="456"/>
      <c r="I40" s="456"/>
      <c r="J40" s="167"/>
      <c r="K40" s="187"/>
      <c r="L40" s="317"/>
      <c r="M40" s="342"/>
      <c r="N40" s="343"/>
      <c r="O40" s="304">
        <f t="shared" si="2"/>
        <v>0</v>
      </c>
      <c r="P40" s="269"/>
      <c r="Q40" s="270"/>
      <c r="R40" s="317"/>
      <c r="S40" s="342"/>
      <c r="T40" s="343"/>
      <c r="U40" s="317"/>
      <c r="V40" s="342"/>
      <c r="W40" s="343"/>
      <c r="X40" s="304">
        <f t="shared" si="3"/>
        <v>0</v>
      </c>
      <c r="Y40" s="269"/>
      <c r="Z40" s="270"/>
      <c r="AA40" s="317"/>
      <c r="AB40" s="342"/>
      <c r="AC40" s="343"/>
      <c r="AD40" s="304">
        <f t="shared" si="1"/>
        <v>0</v>
      </c>
      <c r="AE40" s="269"/>
      <c r="AF40" s="270"/>
    </row>
    <row r="41" spans="2:35" ht="18" customHeight="1">
      <c r="B41" s="448" t="s">
        <v>189</v>
      </c>
      <c r="C41" s="456"/>
      <c r="D41" s="456"/>
      <c r="E41" s="456"/>
      <c r="F41" s="456"/>
      <c r="G41" s="456"/>
      <c r="H41" s="456"/>
      <c r="I41" s="456"/>
      <c r="J41" s="167"/>
      <c r="K41" s="187"/>
      <c r="L41" s="317"/>
      <c r="M41" s="342"/>
      <c r="N41" s="343"/>
      <c r="O41" s="304">
        <f t="shared" si="2"/>
        <v>0</v>
      </c>
      <c r="P41" s="269"/>
      <c r="Q41" s="270"/>
      <c r="R41" s="317"/>
      <c r="S41" s="342"/>
      <c r="T41" s="343"/>
      <c r="U41" s="317"/>
      <c r="V41" s="342"/>
      <c r="W41" s="343"/>
      <c r="X41" s="304">
        <f t="shared" si="3"/>
        <v>0</v>
      </c>
      <c r="Y41" s="269"/>
      <c r="Z41" s="270"/>
      <c r="AA41" s="317"/>
      <c r="AB41" s="342"/>
      <c r="AC41" s="343"/>
      <c r="AD41" s="304">
        <f t="shared" si="1"/>
        <v>0</v>
      </c>
      <c r="AE41" s="269"/>
      <c r="AF41" s="270"/>
    </row>
    <row r="42" spans="2:35" ht="18" customHeight="1">
      <c r="B42" s="448" t="s">
        <v>190</v>
      </c>
      <c r="C42" s="456"/>
      <c r="D42" s="456"/>
      <c r="E42" s="456"/>
      <c r="F42" s="456"/>
      <c r="G42" s="456"/>
      <c r="H42" s="456"/>
      <c r="I42" s="456"/>
      <c r="J42" s="167"/>
      <c r="K42" s="187"/>
      <c r="L42" s="317"/>
      <c r="M42" s="342"/>
      <c r="N42" s="343"/>
      <c r="O42" s="304">
        <f t="shared" si="2"/>
        <v>0</v>
      </c>
      <c r="P42" s="269"/>
      <c r="Q42" s="270"/>
      <c r="R42" s="317"/>
      <c r="S42" s="342"/>
      <c r="T42" s="343"/>
      <c r="U42" s="317"/>
      <c r="V42" s="342"/>
      <c r="W42" s="343"/>
      <c r="X42" s="304">
        <f t="shared" si="3"/>
        <v>0</v>
      </c>
      <c r="Y42" s="269"/>
      <c r="Z42" s="270"/>
      <c r="AA42" s="317"/>
      <c r="AB42" s="342"/>
      <c r="AC42" s="343"/>
      <c r="AD42" s="304">
        <f t="shared" si="1"/>
        <v>0</v>
      </c>
      <c r="AE42" s="269"/>
      <c r="AF42" s="270"/>
    </row>
    <row r="43" spans="2:35" ht="18" customHeight="1">
      <c r="B43" s="448" t="s">
        <v>191</v>
      </c>
      <c r="C43" s="456"/>
      <c r="D43" s="456"/>
      <c r="E43" s="456"/>
      <c r="F43" s="456"/>
      <c r="G43" s="456"/>
      <c r="H43" s="456"/>
      <c r="I43" s="456"/>
      <c r="J43" s="167"/>
      <c r="K43" s="187"/>
      <c r="L43" s="317"/>
      <c r="M43" s="342"/>
      <c r="N43" s="343"/>
      <c r="O43" s="304">
        <f t="shared" si="2"/>
        <v>0</v>
      </c>
      <c r="P43" s="269"/>
      <c r="Q43" s="270"/>
      <c r="R43" s="317"/>
      <c r="S43" s="342"/>
      <c r="T43" s="343"/>
      <c r="U43" s="317"/>
      <c r="V43" s="342"/>
      <c r="W43" s="343"/>
      <c r="X43" s="304">
        <f t="shared" si="3"/>
        <v>0</v>
      </c>
      <c r="Y43" s="269"/>
      <c r="Z43" s="270"/>
      <c r="AA43" s="317"/>
      <c r="AB43" s="342"/>
      <c r="AC43" s="343"/>
      <c r="AD43" s="304">
        <f t="shared" si="1"/>
        <v>0</v>
      </c>
      <c r="AE43" s="269"/>
      <c r="AF43" s="270"/>
    </row>
    <row r="44" spans="2:35" ht="18" customHeight="1">
      <c r="B44" s="383" t="s">
        <v>166</v>
      </c>
      <c r="C44" s="384"/>
      <c r="D44" s="384"/>
      <c r="E44" s="384"/>
      <c r="F44" s="384"/>
      <c r="G44" s="384"/>
      <c r="H44" s="384"/>
      <c r="I44" s="384"/>
      <c r="J44" s="384"/>
      <c r="K44" s="473"/>
      <c r="L44" s="304">
        <f>SUM(更新１難易度C術者総数その１,更新１難易度C術者総数その２)</f>
        <v>0</v>
      </c>
      <c r="M44" s="269"/>
      <c r="N44" s="270"/>
      <c r="O44" s="304">
        <f>SUM(更新１難易度C術者16歳未満その１,更新１難易度C術者16歳未満その２)</f>
        <v>0</v>
      </c>
      <c r="P44" s="269"/>
      <c r="Q44" s="270"/>
      <c r="R44" s="304"/>
      <c r="S44" s="269"/>
      <c r="T44" s="270"/>
      <c r="U44" s="304">
        <f>SUM(更新１難易度C助手総数その１,更新１難易度C助手総数その２)</f>
        <v>0</v>
      </c>
      <c r="V44" s="269"/>
      <c r="W44" s="270"/>
      <c r="X44" s="304">
        <f>SUM(更新１難易度C助手16歳未満その１,更新１難易度C助手16歳未満その２)</f>
        <v>0</v>
      </c>
      <c r="Y44" s="269"/>
      <c r="Z44" s="270"/>
      <c r="AA44" s="304"/>
      <c r="AB44" s="269"/>
      <c r="AC44" s="270"/>
      <c r="AD44" s="304">
        <f>SUM(更新１難易度C合計件数その１,更新１難易度C合計件数その２)</f>
        <v>0</v>
      </c>
      <c r="AE44" s="269"/>
      <c r="AF44" s="270"/>
      <c r="AG44"/>
      <c r="AH44"/>
      <c r="AI44"/>
    </row>
    <row r="45" spans="2:35" ht="16.5" customHeight="1">
      <c r="R45" s="443"/>
      <c r="S45" s="443"/>
      <c r="T45" s="443"/>
      <c r="U45" s="443"/>
      <c r="V45" s="23"/>
      <c r="W45" s="23"/>
      <c r="X45" s="23"/>
      <c r="Y45" s="23"/>
      <c r="AA45" s="443"/>
      <c r="AB45" s="443"/>
      <c r="AC45" s="443"/>
      <c r="AD45" s="443"/>
      <c r="AE45" s="23"/>
      <c r="AF45" s="23"/>
      <c r="AG45"/>
      <c r="AH45"/>
      <c r="AI45"/>
    </row>
    <row r="46" spans="2:35" ht="16.5" customHeight="1">
      <c r="T46" s="25"/>
      <c r="U46" s="23"/>
      <c r="V46" s="23"/>
      <c r="W46" s="23"/>
      <c r="Z46" s="25"/>
      <c r="AA46" s="23"/>
      <c r="AB46" s="23"/>
      <c r="AC46" s="23"/>
      <c r="AD46" s="23"/>
      <c r="AE46" s="23"/>
      <c r="AF46" s="23"/>
    </row>
    <row r="47" spans="2:35" s="25" customFormat="1" ht="16.5" customHeight="1">
      <c r="T47" s="1"/>
      <c r="U47" s="1"/>
      <c r="V47" s="1"/>
      <c r="W47" s="1"/>
      <c r="Z47" s="1"/>
      <c r="AA47" s="1"/>
      <c r="AB47" s="1"/>
      <c r="AC47" s="1"/>
      <c r="AD47" s="1"/>
      <c r="AE47" s="1"/>
      <c r="AF47" s="1"/>
      <c r="AG47" s="1"/>
      <c r="AH47" s="1"/>
      <c r="AI47" s="1"/>
    </row>
    <row r="48" spans="2:35" s="25" customFormat="1" ht="16.5" customHeight="1">
      <c r="T48" s="1"/>
      <c r="U48" s="1"/>
      <c r="V48" s="1"/>
      <c r="W48" s="1"/>
      <c r="Z48" s="1"/>
      <c r="AA48" s="1"/>
      <c r="AB48" s="1"/>
      <c r="AC48" s="1"/>
      <c r="AD48" s="1"/>
      <c r="AE48" s="1"/>
      <c r="AF48" s="1"/>
      <c r="AG48" s="1"/>
      <c r="AH48" s="1"/>
      <c r="AI48" s="1"/>
    </row>
  </sheetData>
  <sheetProtection algorithmName="SHA-512" hashValue="xLB4HoDDHi6Nr5SQYgEs5TX4JqohZ7EQVg33Db4bTN2m/vY/uO5SWpYXPt8WG053NUBE0mXgu3IYycmCcLCHqw==" saltValue="BQGeRm7UDKVBDzJR+bjePg==" spinCount="100000" sheet="1" objects="1" scenarios="1"/>
  <protectedRanges>
    <protectedRange sqref="AA15:AC25 R15:W25 L15:N25 AA27:AC27 R27:W27 L27:N27 AA29:AC30 R29:W30 L29:N30 L33:N43 R33:W43 AA33:AC43" name="範囲1"/>
  </protectedRanges>
  <mergeCells count="209">
    <mergeCell ref="R45:U45"/>
    <mergeCell ref="AA45:AD45"/>
    <mergeCell ref="B29:K29"/>
    <mergeCell ref="AA43:AC43"/>
    <mergeCell ref="AD43:AF43"/>
    <mergeCell ref="B44:K44"/>
    <mergeCell ref="L44:N44"/>
    <mergeCell ref="O44:Q44"/>
    <mergeCell ref="R44:T44"/>
    <mergeCell ref="U44:W44"/>
    <mergeCell ref="X44:Z44"/>
    <mergeCell ref="AA44:AC44"/>
    <mergeCell ref="AD44:AF44"/>
    <mergeCell ref="B43:I43"/>
    <mergeCell ref="L43:N43"/>
    <mergeCell ref="O43:Q43"/>
    <mergeCell ref="R43:T43"/>
    <mergeCell ref="U43:W43"/>
    <mergeCell ref="X43:Z43"/>
    <mergeCell ref="AA41:AC41"/>
    <mergeCell ref="AD41:AF41"/>
    <mergeCell ref="B42:I42"/>
    <mergeCell ref="L42:N42"/>
    <mergeCell ref="O42:Q42"/>
    <mergeCell ref="R42:T42"/>
    <mergeCell ref="U42:W42"/>
    <mergeCell ref="X42:Z42"/>
    <mergeCell ref="AA42:AC42"/>
    <mergeCell ref="AD42:AF42"/>
    <mergeCell ref="B41:I41"/>
    <mergeCell ref="L41:N41"/>
    <mergeCell ref="O41:Q41"/>
    <mergeCell ref="R41:T41"/>
    <mergeCell ref="U41:W41"/>
    <mergeCell ref="X41:Z41"/>
    <mergeCell ref="AA39:AC39"/>
    <mergeCell ref="AD39:AF39"/>
    <mergeCell ref="B40:I40"/>
    <mergeCell ref="L40:N40"/>
    <mergeCell ref="O40:Q40"/>
    <mergeCell ref="R40:T40"/>
    <mergeCell ref="U40:W40"/>
    <mergeCell ref="X40:Z40"/>
    <mergeCell ref="AA40:AC40"/>
    <mergeCell ref="AD40:AF40"/>
    <mergeCell ref="B39:I39"/>
    <mergeCell ref="L39:N39"/>
    <mergeCell ref="O39:Q39"/>
    <mergeCell ref="R39:T39"/>
    <mergeCell ref="U39:W39"/>
    <mergeCell ref="X39:Z39"/>
    <mergeCell ref="AA37:AC37"/>
    <mergeCell ref="AD37:AF37"/>
    <mergeCell ref="B38:K38"/>
    <mergeCell ref="L38:N38"/>
    <mergeCell ref="O38:Q38"/>
    <mergeCell ref="R38:T38"/>
    <mergeCell ref="U38:W38"/>
    <mergeCell ref="X38:Z38"/>
    <mergeCell ref="AA38:AC38"/>
    <mergeCell ref="AD38:AF38"/>
    <mergeCell ref="B37:I37"/>
    <mergeCell ref="L37:N37"/>
    <mergeCell ref="O37:Q37"/>
    <mergeCell ref="R37:T37"/>
    <mergeCell ref="U37:W37"/>
    <mergeCell ref="X37:Z37"/>
    <mergeCell ref="AA35:AC35"/>
    <mergeCell ref="AD35:AF35"/>
    <mergeCell ref="B36:I36"/>
    <mergeCell ref="L36:N36"/>
    <mergeCell ref="O36:Q36"/>
    <mergeCell ref="R36:T36"/>
    <mergeCell ref="U36:W36"/>
    <mergeCell ref="X36:Z36"/>
    <mergeCell ref="AA36:AC36"/>
    <mergeCell ref="AD36:AF36"/>
    <mergeCell ref="B35:K35"/>
    <mergeCell ref="L35:N35"/>
    <mergeCell ref="O35:Q35"/>
    <mergeCell ref="R35:T35"/>
    <mergeCell ref="U35:W35"/>
    <mergeCell ref="X35:Z35"/>
    <mergeCell ref="AA33:AC33"/>
    <mergeCell ref="AD33:AF33"/>
    <mergeCell ref="B34:I34"/>
    <mergeCell ref="L34:N34"/>
    <mergeCell ref="O34:Q34"/>
    <mergeCell ref="R34:T34"/>
    <mergeCell ref="U34:W34"/>
    <mergeCell ref="X34:Z34"/>
    <mergeCell ref="AA34:AC34"/>
    <mergeCell ref="AD34:AF34"/>
    <mergeCell ref="B33:I33"/>
    <mergeCell ref="L33:N33"/>
    <mergeCell ref="O33:Q33"/>
    <mergeCell ref="R33:T33"/>
    <mergeCell ref="U33:W33"/>
    <mergeCell ref="X33:Z33"/>
    <mergeCell ref="AA29:AC29"/>
    <mergeCell ref="AD29:AF29"/>
    <mergeCell ref="L30:N30"/>
    <mergeCell ref="O30:Q30"/>
    <mergeCell ref="R30:T30"/>
    <mergeCell ref="U30:W30"/>
    <mergeCell ref="X30:Z30"/>
    <mergeCell ref="AA30:AC30"/>
    <mergeCell ref="AD30:AF30"/>
    <mergeCell ref="L29:N29"/>
    <mergeCell ref="O29:Q29"/>
    <mergeCell ref="R29:T29"/>
    <mergeCell ref="U29:W29"/>
    <mergeCell ref="X29:Z29"/>
    <mergeCell ref="B27:I27"/>
    <mergeCell ref="L27:N27"/>
    <mergeCell ref="O27:Q27"/>
    <mergeCell ref="R27:T27"/>
    <mergeCell ref="U27:W27"/>
    <mergeCell ref="X27:Z27"/>
    <mergeCell ref="AA27:AC27"/>
    <mergeCell ref="AD27:AF27"/>
    <mergeCell ref="B25:K25"/>
    <mergeCell ref="L25:N25"/>
    <mergeCell ref="O25:Q25"/>
    <mergeCell ref="R25:T25"/>
    <mergeCell ref="U25:W25"/>
    <mergeCell ref="X25:Z25"/>
    <mergeCell ref="B24:K24"/>
    <mergeCell ref="L24:N24"/>
    <mergeCell ref="O24:Q24"/>
    <mergeCell ref="R24:T24"/>
    <mergeCell ref="U24:W24"/>
    <mergeCell ref="X24:Z24"/>
    <mergeCell ref="AA24:AC24"/>
    <mergeCell ref="AD24:AF24"/>
    <mergeCell ref="AA25:AC25"/>
    <mergeCell ref="AD25:AF25"/>
    <mergeCell ref="AA21:AC22"/>
    <mergeCell ref="AD21:AF22"/>
    <mergeCell ref="B22:K22"/>
    <mergeCell ref="B23:K23"/>
    <mergeCell ref="L23:N23"/>
    <mergeCell ref="O23:Q23"/>
    <mergeCell ref="R23:T23"/>
    <mergeCell ref="U23:W23"/>
    <mergeCell ref="X23:Z23"/>
    <mergeCell ref="AA23:AC23"/>
    <mergeCell ref="B21:K21"/>
    <mergeCell ref="L21:N22"/>
    <mergeCell ref="O21:Q22"/>
    <mergeCell ref="R21:T22"/>
    <mergeCell ref="U21:W22"/>
    <mergeCell ref="X21:Z22"/>
    <mergeCell ref="AD23:AF23"/>
    <mergeCell ref="B19:K19"/>
    <mergeCell ref="L19:N20"/>
    <mergeCell ref="O19:Q20"/>
    <mergeCell ref="R19:T20"/>
    <mergeCell ref="U19:W20"/>
    <mergeCell ref="X19:Z20"/>
    <mergeCell ref="AA19:AC20"/>
    <mergeCell ref="AD19:AF20"/>
    <mergeCell ref="B20:K20"/>
    <mergeCell ref="AA17:AC17"/>
    <mergeCell ref="AD17:AF17"/>
    <mergeCell ref="B18:K18"/>
    <mergeCell ref="L18:N18"/>
    <mergeCell ref="O18:Q18"/>
    <mergeCell ref="R18:T18"/>
    <mergeCell ref="U18:W18"/>
    <mergeCell ref="X18:Z18"/>
    <mergeCell ref="AA18:AC18"/>
    <mergeCell ref="B17:K17"/>
    <mergeCell ref="L17:N17"/>
    <mergeCell ref="O17:Q17"/>
    <mergeCell ref="R17:T17"/>
    <mergeCell ref="U17:W17"/>
    <mergeCell ref="X17:Z17"/>
    <mergeCell ref="AD18:AF18"/>
    <mergeCell ref="B15:K15"/>
    <mergeCell ref="L15:N15"/>
    <mergeCell ref="O15:Q15"/>
    <mergeCell ref="R15:T15"/>
    <mergeCell ref="U15:W15"/>
    <mergeCell ref="X15:Z15"/>
    <mergeCell ref="AA15:AC15"/>
    <mergeCell ref="AD15:AF15"/>
    <mergeCell ref="B16:K16"/>
    <mergeCell ref="L16:N16"/>
    <mergeCell ref="O16:Q16"/>
    <mergeCell ref="R16:T16"/>
    <mergeCell ref="U16:W16"/>
    <mergeCell ref="X16:Z16"/>
    <mergeCell ref="AA16:AC16"/>
    <mergeCell ref="AD16:AF1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G173"/>
  <sheetViews>
    <sheetView showGridLines="0" zoomScaleNormal="100" zoomScalePageLayoutView="90" workbookViewId="0">
      <selection activeCell="D6" sqref="D6:Z7"/>
    </sheetView>
  </sheetViews>
  <sheetFormatPr defaultColWidth="2.5" defaultRowHeight="13.5"/>
  <cols>
    <col min="1" max="11" width="3" style="118" customWidth="1"/>
    <col min="12" max="14" width="3.5" style="118" customWidth="1"/>
    <col min="15" max="17" width="3" style="118" customWidth="1"/>
    <col min="18" max="18" width="3.5" style="118" customWidth="1"/>
    <col min="19" max="20" width="3.5" style="108" customWidth="1"/>
    <col min="21" max="26" width="3" style="108" customWidth="1"/>
    <col min="27" max="29" width="2.5" style="108" customWidth="1"/>
    <col min="30" max="16384" width="2.5" style="108"/>
  </cols>
  <sheetData>
    <row r="1" spans="1:33" s="116" customFormat="1" ht="12" customHeight="1">
      <c r="A1" s="114" t="s">
        <v>10</v>
      </c>
      <c r="B1" s="114"/>
      <c r="C1" s="114"/>
      <c r="D1" s="114"/>
      <c r="E1" s="114"/>
      <c r="F1" s="115"/>
      <c r="G1" s="114"/>
      <c r="H1" s="114"/>
      <c r="I1" s="114"/>
      <c r="J1" s="114"/>
      <c r="K1" s="114"/>
      <c r="L1" s="114"/>
      <c r="M1" s="114"/>
      <c r="N1" s="114"/>
      <c r="O1" s="114"/>
      <c r="P1" s="114"/>
      <c r="Q1" s="114"/>
      <c r="R1" s="114"/>
      <c r="S1" s="474" t="s">
        <v>11</v>
      </c>
      <c r="T1" s="474"/>
      <c r="U1" s="474"/>
      <c r="V1" s="474"/>
      <c r="W1" s="474"/>
      <c r="X1" s="474"/>
      <c r="Y1" s="474"/>
      <c r="Z1" s="474"/>
      <c r="AA1" s="474"/>
      <c r="AB1" s="474"/>
      <c r="AC1" s="474"/>
      <c r="AG1" s="153"/>
    </row>
    <row r="2" spans="1:33" ht="12"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40" t="s">
        <v>233</v>
      </c>
      <c r="AG2" s="154"/>
    </row>
    <row r="3" spans="1:33" ht="13.5" customHeight="1">
      <c r="S3" s="118"/>
      <c r="T3" s="118"/>
      <c r="U3" s="118"/>
      <c r="V3" s="118"/>
      <c r="W3" s="118"/>
      <c r="X3" s="118"/>
      <c r="Y3" s="118"/>
      <c r="Z3" s="118"/>
      <c r="AA3" s="118"/>
      <c r="AB3" s="118"/>
      <c r="AC3" s="119"/>
    </row>
    <row r="4" spans="1:33" ht="19.5" customHeight="1">
      <c r="E4" s="150" t="s">
        <v>275</v>
      </c>
      <c r="S4" s="118"/>
      <c r="T4" s="118"/>
      <c r="U4" s="118"/>
      <c r="V4" s="118"/>
      <c r="W4" s="118"/>
      <c r="X4" s="118"/>
      <c r="Y4" s="118"/>
      <c r="Z4" s="118"/>
      <c r="AA4" s="118"/>
      <c r="AB4" s="118"/>
      <c r="AC4" s="119"/>
    </row>
    <row r="5" spans="1:33">
      <c r="R5" s="119"/>
    </row>
    <row r="6" spans="1:33" ht="15" customHeight="1">
      <c r="C6" s="108"/>
      <c r="D6" s="475" t="s">
        <v>231</v>
      </c>
      <c r="E6" s="476"/>
      <c r="F6" s="476"/>
      <c r="G6" s="476"/>
      <c r="H6" s="476"/>
      <c r="I6" s="476"/>
      <c r="J6" s="476"/>
      <c r="K6" s="476"/>
      <c r="L6" s="476"/>
      <c r="M6" s="476"/>
      <c r="N6" s="476"/>
      <c r="O6" s="476"/>
      <c r="P6" s="476"/>
      <c r="Q6" s="476"/>
      <c r="R6" s="476"/>
      <c r="S6" s="476"/>
      <c r="T6" s="476"/>
      <c r="U6" s="476"/>
      <c r="V6" s="476"/>
      <c r="W6" s="476"/>
      <c r="X6" s="476"/>
      <c r="Y6" s="476"/>
      <c r="Z6" s="477"/>
    </row>
    <row r="7" spans="1:33" ht="15" customHeight="1">
      <c r="C7" s="120"/>
      <c r="D7" s="478"/>
      <c r="E7" s="479"/>
      <c r="F7" s="479"/>
      <c r="G7" s="479"/>
      <c r="H7" s="479"/>
      <c r="I7" s="479"/>
      <c r="J7" s="479"/>
      <c r="K7" s="479"/>
      <c r="L7" s="479"/>
      <c r="M7" s="479"/>
      <c r="N7" s="479"/>
      <c r="O7" s="479"/>
      <c r="P7" s="479"/>
      <c r="Q7" s="479"/>
      <c r="R7" s="479"/>
      <c r="S7" s="479"/>
      <c r="T7" s="479"/>
      <c r="U7" s="479"/>
      <c r="V7" s="479"/>
      <c r="W7" s="479"/>
      <c r="X7" s="479"/>
      <c r="Y7" s="479"/>
      <c r="Z7" s="480"/>
    </row>
    <row r="8" spans="1:33" ht="15.6" customHeight="1">
      <c r="F8" s="121"/>
    </row>
    <row r="9" spans="1:33" ht="23.1" customHeight="1">
      <c r="B9" s="481" t="s">
        <v>35</v>
      </c>
      <c r="C9" s="482"/>
      <c r="D9" s="483"/>
      <c r="E9" s="297">
        <f>'１'!F12</f>
        <v>0</v>
      </c>
      <c r="F9" s="298"/>
      <c r="G9" s="298"/>
      <c r="H9" s="298"/>
      <c r="I9" s="298"/>
      <c r="J9" s="298"/>
      <c r="K9" s="298"/>
      <c r="L9" s="298"/>
      <c r="M9" s="298"/>
      <c r="N9" s="298"/>
      <c r="O9" s="299"/>
      <c r="Q9" s="122" t="s">
        <v>46</v>
      </c>
      <c r="W9" s="123"/>
    </row>
    <row r="10" spans="1:33">
      <c r="B10" s="124"/>
      <c r="C10" s="124"/>
      <c r="D10" s="124"/>
      <c r="F10" s="121"/>
    </row>
    <row r="11" spans="1:33">
      <c r="B11" s="124"/>
      <c r="C11" s="124"/>
      <c r="D11" s="124"/>
      <c r="F11" s="121"/>
    </row>
    <row r="12" spans="1:33" ht="23.85" customHeight="1">
      <c r="C12" s="108"/>
      <c r="D12" s="484"/>
      <c r="E12" s="485"/>
      <c r="F12" s="485"/>
      <c r="G12" s="485"/>
      <c r="H12" s="486"/>
      <c r="I12" s="219" t="s">
        <v>12</v>
      </c>
      <c r="J12" s="490"/>
      <c r="K12" s="490"/>
      <c r="L12" s="490"/>
      <c r="M12" s="490"/>
      <c r="N12" s="491"/>
      <c r="O12" s="219" t="s">
        <v>62</v>
      </c>
      <c r="P12" s="490"/>
      <c r="Q12" s="490"/>
      <c r="R12" s="490"/>
      <c r="S12" s="490"/>
      <c r="T12" s="491"/>
      <c r="U12" s="219" t="s">
        <v>31</v>
      </c>
      <c r="V12" s="490"/>
      <c r="W12" s="490"/>
      <c r="X12" s="490"/>
      <c r="Y12" s="490"/>
      <c r="Z12" s="491"/>
    </row>
    <row r="13" spans="1:33" ht="23.85" customHeight="1">
      <c r="C13" s="108"/>
      <c r="D13" s="487"/>
      <c r="E13" s="488"/>
      <c r="F13" s="488"/>
      <c r="G13" s="488"/>
      <c r="H13" s="489"/>
      <c r="I13" s="219" t="s">
        <v>32</v>
      </c>
      <c r="J13" s="492"/>
      <c r="K13" s="493"/>
      <c r="L13" s="494" t="s">
        <v>230</v>
      </c>
      <c r="M13" s="495"/>
      <c r="N13" s="496"/>
      <c r="O13" s="219" t="s">
        <v>32</v>
      </c>
      <c r="P13" s="492"/>
      <c r="Q13" s="492"/>
      <c r="R13" s="497" t="s">
        <v>230</v>
      </c>
      <c r="S13" s="495"/>
      <c r="T13" s="495"/>
      <c r="U13" s="219" t="s">
        <v>32</v>
      </c>
      <c r="V13" s="492"/>
      <c r="W13" s="492"/>
      <c r="X13" s="492"/>
      <c r="Y13" s="492"/>
      <c r="Z13" s="493"/>
      <c r="AA13" s="125"/>
    </row>
    <row r="14" spans="1:33" ht="23.85" customHeight="1">
      <c r="C14" s="108"/>
      <c r="D14" s="219" t="s">
        <v>19</v>
      </c>
      <c r="E14" s="492"/>
      <c r="F14" s="492"/>
      <c r="G14" s="492"/>
      <c r="H14" s="493"/>
      <c r="I14" s="266">
        <f>'4-1'!L53</f>
        <v>0</v>
      </c>
      <c r="J14" s="267"/>
      <c r="K14" s="267"/>
      <c r="L14" s="266">
        <f>'4-1'!O53+(SUM('4-1'!L15:L20))</f>
        <v>0</v>
      </c>
      <c r="M14" s="267"/>
      <c r="N14" s="267"/>
      <c r="O14" s="266">
        <f>'4-1'!U53</f>
        <v>0</v>
      </c>
      <c r="P14" s="267"/>
      <c r="Q14" s="267"/>
      <c r="R14" s="266">
        <f>'4-1'!X53+(SUM('4-1'!U15:U20))</f>
        <v>0</v>
      </c>
      <c r="S14" s="267"/>
      <c r="T14" s="267"/>
      <c r="U14" s="266">
        <f>'4-1'!AD53</f>
        <v>0</v>
      </c>
      <c r="V14" s="267"/>
      <c r="W14" s="267"/>
      <c r="X14" s="267" t="e">
        <f>#REF!</f>
        <v>#REF!</v>
      </c>
      <c r="Y14" s="267"/>
      <c r="Z14" s="248"/>
    </row>
    <row r="15" spans="1:33" ht="23.85" customHeight="1">
      <c r="C15" s="108"/>
      <c r="D15" s="219" t="s">
        <v>5</v>
      </c>
      <c r="E15" s="233"/>
      <c r="F15" s="233"/>
      <c r="G15" s="233"/>
      <c r="H15" s="216"/>
      <c r="I15" s="266">
        <f>'4-3'!L42</f>
        <v>0</v>
      </c>
      <c r="J15" s="267"/>
      <c r="K15" s="267"/>
      <c r="L15" s="266">
        <f>'4-3'!O42+(SUM('4-2'!L15:L25))</f>
        <v>0</v>
      </c>
      <c r="M15" s="267"/>
      <c r="N15" s="267"/>
      <c r="O15" s="266">
        <f>'4-3'!U42</f>
        <v>0</v>
      </c>
      <c r="P15" s="267"/>
      <c r="Q15" s="267"/>
      <c r="R15" s="266">
        <f>'4-3'!X42+(SUM('4-2'!U15:U25))</f>
        <v>0</v>
      </c>
      <c r="S15" s="267"/>
      <c r="T15" s="267"/>
      <c r="U15" s="266">
        <f>'4-3'!AD42</f>
        <v>0</v>
      </c>
      <c r="V15" s="267"/>
      <c r="W15" s="267"/>
      <c r="X15" s="267" t="e">
        <f>#REF!</f>
        <v>#REF!</v>
      </c>
      <c r="Y15" s="267"/>
      <c r="Z15" s="248"/>
    </row>
    <row r="16" spans="1:33" ht="23.85" customHeight="1">
      <c r="C16" s="108"/>
      <c r="D16" s="219" t="s">
        <v>6</v>
      </c>
      <c r="E16" s="492"/>
      <c r="F16" s="492"/>
      <c r="G16" s="492"/>
      <c r="H16" s="493"/>
      <c r="I16" s="266">
        <f>'4-5'!L44</f>
        <v>0</v>
      </c>
      <c r="J16" s="267"/>
      <c r="K16" s="248"/>
      <c r="L16" s="266">
        <f>'4-5'!O44+(SUM('4-4'!L15:L29))</f>
        <v>0</v>
      </c>
      <c r="M16" s="267"/>
      <c r="N16" s="248"/>
      <c r="O16" s="266">
        <f>'4-5'!U44</f>
        <v>0</v>
      </c>
      <c r="P16" s="267"/>
      <c r="Q16" s="248"/>
      <c r="R16" s="266">
        <f>'4-5'!X44+(SUM('4-4'!U15:U29))</f>
        <v>0</v>
      </c>
      <c r="S16" s="267"/>
      <c r="T16" s="248"/>
      <c r="U16" s="266">
        <f>'4-5'!AD44</f>
        <v>0</v>
      </c>
      <c r="V16" s="267"/>
      <c r="W16" s="267"/>
      <c r="X16" s="267" t="e">
        <f>#REF!</f>
        <v>#REF!</v>
      </c>
      <c r="Y16" s="267"/>
      <c r="Z16" s="248"/>
    </row>
    <row r="17" spans="1:29" ht="23.85" customHeight="1">
      <c r="C17" s="108"/>
      <c r="D17" s="219" t="s">
        <v>208</v>
      </c>
      <c r="E17" s="492"/>
      <c r="F17" s="492"/>
      <c r="G17" s="492"/>
      <c r="H17" s="493"/>
      <c r="I17" s="266">
        <f>(SUM(I14:I16)-SUM(L14:L16))*1+SUM(L14:L16)*1.4</f>
        <v>0</v>
      </c>
      <c r="J17" s="267"/>
      <c r="K17" s="267"/>
      <c r="L17" s="267"/>
      <c r="M17" s="267"/>
      <c r="N17" s="248"/>
      <c r="O17" s="266">
        <f>(SUM(O14:O16)-SUM(R14:R16))*1+SUM(R14:R16)*1.4</f>
        <v>0</v>
      </c>
      <c r="P17" s="267"/>
      <c r="Q17" s="267"/>
      <c r="R17" s="267"/>
      <c r="S17" s="267"/>
      <c r="T17" s="248"/>
      <c r="U17" s="266">
        <f>IF(I17+O17=SUM(U14:U16),SUM(U14:U16),"ERROR!")</f>
        <v>0</v>
      </c>
      <c r="V17" s="267"/>
      <c r="W17" s="267"/>
      <c r="X17" s="267"/>
      <c r="Y17" s="267"/>
      <c r="Z17" s="248"/>
    </row>
    <row r="18" spans="1:29" ht="12" customHeight="1">
      <c r="N18" s="126"/>
      <c r="Z18" s="143" t="s">
        <v>209</v>
      </c>
    </row>
    <row r="19" spans="1:29" ht="12" customHeight="1">
      <c r="M19" s="126"/>
      <c r="Z19" s="143"/>
    </row>
    <row r="20" spans="1:29" ht="12" customHeight="1"/>
    <row r="21" spans="1:29" ht="13.15" customHeight="1">
      <c r="A21" s="108"/>
      <c r="B21" s="108"/>
      <c r="C21" s="108"/>
      <c r="D21" s="108" t="s">
        <v>53</v>
      </c>
      <c r="G21" s="108"/>
      <c r="K21" s="108"/>
      <c r="L21" s="108"/>
      <c r="M21" s="108"/>
      <c r="N21" s="108"/>
      <c r="O21" s="108"/>
      <c r="P21" s="108"/>
      <c r="Q21" s="108"/>
      <c r="R21" s="108"/>
    </row>
    <row r="22" spans="1:29" s="112" customFormat="1" ht="12" customHeight="1">
      <c r="A22" s="108"/>
      <c r="B22" s="108"/>
      <c r="C22" s="108"/>
      <c r="D22" s="108"/>
      <c r="E22" s="108"/>
      <c r="F22" s="108"/>
      <c r="G22" s="108"/>
      <c r="K22" s="108"/>
      <c r="L22" s="108"/>
      <c r="M22" s="108"/>
      <c r="N22" s="108"/>
      <c r="O22" s="108"/>
      <c r="P22" s="108"/>
      <c r="Q22" s="108"/>
      <c r="R22" s="108"/>
      <c r="S22" s="108"/>
      <c r="T22" s="108"/>
      <c r="U22" s="108"/>
      <c r="V22" s="108"/>
      <c r="W22" s="108"/>
      <c r="X22" s="108"/>
      <c r="Y22" s="108"/>
      <c r="Z22" s="108"/>
      <c r="AA22" s="108"/>
      <c r="AB22" s="108"/>
      <c r="AC22" s="108"/>
    </row>
    <row r="23" spans="1:29" s="112" customFormat="1" ht="12" customHeight="1">
      <c r="D23" s="112" t="s">
        <v>54</v>
      </c>
      <c r="E23" s="112" t="s">
        <v>247</v>
      </c>
    </row>
    <row r="24" spans="1:29" s="112" customFormat="1" ht="12" customHeight="1"/>
    <row r="25" spans="1:29" s="112" customFormat="1" ht="12" customHeight="1">
      <c r="D25" s="112" t="s">
        <v>54</v>
      </c>
      <c r="E25" s="112" t="s">
        <v>58</v>
      </c>
      <c r="K25" s="112" t="s">
        <v>60</v>
      </c>
    </row>
    <row r="26" spans="1:29" s="112" customFormat="1" ht="12" customHeight="1">
      <c r="K26" s="112" t="s">
        <v>61</v>
      </c>
    </row>
    <row r="27" spans="1:29" s="112" customFormat="1" ht="12" customHeight="1"/>
    <row r="28" spans="1:29" s="112" customFormat="1" ht="12" customHeight="1"/>
    <row r="29" spans="1:29" s="112" customFormat="1" ht="12" customHeight="1">
      <c r="C29" s="127"/>
      <c r="E29" s="108"/>
      <c r="F29" s="108"/>
      <c r="G29" s="108"/>
      <c r="H29" s="108"/>
      <c r="I29" s="108"/>
      <c r="J29" s="108"/>
      <c r="K29" s="108"/>
      <c r="L29" s="108"/>
      <c r="M29" s="108"/>
      <c r="N29" s="108"/>
      <c r="O29" s="108"/>
      <c r="P29" s="108"/>
      <c r="Q29" s="108"/>
      <c r="R29" s="108"/>
      <c r="S29" s="108"/>
      <c r="T29" s="108"/>
    </row>
    <row r="30" spans="1:29" s="112" customFormat="1" ht="12" customHeight="1">
      <c r="C30" s="127"/>
      <c r="E30" s="108"/>
      <c r="F30" s="108"/>
      <c r="G30" s="108"/>
      <c r="H30" s="108"/>
      <c r="I30" s="108"/>
      <c r="J30" s="108"/>
      <c r="K30" s="108"/>
      <c r="L30" s="108"/>
      <c r="M30" s="108"/>
      <c r="N30" s="108"/>
      <c r="O30" s="108"/>
      <c r="P30" s="108"/>
      <c r="Q30" s="108"/>
      <c r="R30" s="108"/>
      <c r="S30" s="108"/>
      <c r="T30" s="108"/>
    </row>
    <row r="31" spans="1:29" s="112" customFormat="1" ht="12" customHeight="1">
      <c r="C31" s="127"/>
      <c r="E31" s="108"/>
      <c r="F31" s="108"/>
      <c r="G31" s="108"/>
      <c r="H31" s="108"/>
      <c r="I31" s="108"/>
      <c r="J31" s="108"/>
      <c r="K31" s="108"/>
      <c r="L31" s="108"/>
      <c r="M31" s="108"/>
      <c r="N31" s="108"/>
      <c r="O31" s="108"/>
      <c r="P31" s="108"/>
      <c r="Q31" s="108"/>
      <c r="R31" s="108"/>
      <c r="S31" s="108"/>
      <c r="T31" s="108"/>
    </row>
    <row r="32" spans="1:29">
      <c r="A32" s="108"/>
      <c r="B32" s="108"/>
      <c r="C32" s="108"/>
      <c r="D32" s="108"/>
      <c r="E32" s="108"/>
      <c r="F32" s="108"/>
      <c r="G32" s="108"/>
      <c r="H32" s="108"/>
      <c r="I32" s="108"/>
      <c r="J32" s="108"/>
      <c r="K32" s="108"/>
      <c r="L32" s="108"/>
      <c r="M32" s="108"/>
      <c r="N32" s="108"/>
      <c r="O32" s="108"/>
      <c r="P32" s="108"/>
      <c r="Q32" s="108"/>
      <c r="R32" s="108"/>
      <c r="AC32" s="112"/>
    </row>
    <row r="33" spans="1:29" s="112" customFormat="1" ht="12" customHeight="1">
      <c r="A33" s="108"/>
      <c r="AA33" s="108"/>
      <c r="AB33" s="108"/>
      <c r="AC33" s="108"/>
    </row>
    <row r="34" spans="1:29" s="112" customFormat="1" ht="12" customHeight="1">
      <c r="A34" s="108"/>
      <c r="AA34" s="108"/>
      <c r="AB34" s="108"/>
    </row>
    <row r="35" spans="1:29" ht="12" customHeight="1">
      <c r="A35" s="108"/>
      <c r="B35" s="108"/>
      <c r="C35" s="108"/>
      <c r="D35" s="108"/>
      <c r="E35" s="108"/>
      <c r="F35" s="108"/>
      <c r="G35" s="108"/>
      <c r="H35" s="108"/>
      <c r="I35" s="108"/>
      <c r="J35" s="108"/>
      <c r="K35" s="108"/>
      <c r="L35" s="108"/>
      <c r="M35" s="108"/>
      <c r="N35" s="108"/>
      <c r="O35" s="108"/>
      <c r="P35" s="108"/>
      <c r="Q35" s="108"/>
      <c r="R35" s="108"/>
      <c r="AA35" s="112"/>
      <c r="AB35" s="112"/>
      <c r="AC35" s="112"/>
    </row>
    <row r="36" spans="1:29" ht="12" customHeight="1">
      <c r="A36" s="108"/>
      <c r="B36" s="108"/>
      <c r="C36" s="108"/>
      <c r="D36" s="108"/>
      <c r="E36" s="108"/>
      <c r="F36" s="108"/>
      <c r="G36" s="108"/>
      <c r="H36" s="108"/>
      <c r="I36" s="108"/>
      <c r="J36" s="108"/>
      <c r="K36" s="108"/>
      <c r="L36" s="108"/>
      <c r="M36" s="108"/>
      <c r="N36" s="108"/>
      <c r="O36" s="108"/>
      <c r="P36" s="108"/>
      <c r="Q36" s="108"/>
      <c r="R36" s="108"/>
      <c r="AA36" s="112"/>
      <c r="AB36" s="112"/>
    </row>
    <row r="37" spans="1:29" ht="12" customHeight="1">
      <c r="A37" s="108"/>
      <c r="B37" s="108"/>
      <c r="C37" s="108"/>
      <c r="D37" s="108"/>
      <c r="E37" s="108"/>
      <c r="F37" s="108"/>
      <c r="G37" s="108"/>
      <c r="H37" s="108"/>
      <c r="I37" s="108"/>
      <c r="J37" s="108"/>
      <c r="K37" s="108"/>
      <c r="L37" s="108"/>
      <c r="M37" s="108"/>
      <c r="N37" s="108"/>
      <c r="O37" s="108"/>
      <c r="P37" s="108"/>
      <c r="Q37" s="108"/>
      <c r="R37" s="108"/>
      <c r="AA37" s="112"/>
      <c r="AB37" s="112"/>
    </row>
    <row r="38" spans="1:29">
      <c r="A38" s="108"/>
      <c r="B38" s="108"/>
      <c r="C38" s="108"/>
      <c r="D38" s="108"/>
      <c r="E38" s="108"/>
      <c r="F38" s="108"/>
      <c r="G38" s="108"/>
      <c r="H38" s="108"/>
      <c r="I38" s="108"/>
      <c r="J38" s="108"/>
      <c r="K38" s="108"/>
      <c r="L38" s="108"/>
      <c r="M38" s="108"/>
      <c r="N38" s="108"/>
      <c r="O38" s="108"/>
      <c r="P38" s="108"/>
      <c r="Q38" s="108"/>
      <c r="R38" s="108"/>
      <c r="AA38" s="112"/>
      <c r="AB38" s="112"/>
    </row>
    <row r="39" spans="1:29">
      <c r="A39" s="108"/>
      <c r="B39" s="109" t="s">
        <v>226</v>
      </c>
      <c r="C39" s="109"/>
      <c r="D39" s="110" t="s">
        <v>227</v>
      </c>
      <c r="E39" s="109"/>
      <c r="F39" s="109"/>
      <c r="G39" s="109"/>
      <c r="H39" s="109"/>
      <c r="I39" s="109"/>
      <c r="J39" s="109"/>
      <c r="K39" s="109"/>
      <c r="L39" s="109"/>
      <c r="M39" s="109"/>
      <c r="N39" s="109"/>
      <c r="O39" s="109"/>
      <c r="P39" s="109"/>
      <c r="Q39" s="109"/>
      <c r="R39" s="109"/>
      <c r="S39" s="109"/>
      <c r="T39" s="109"/>
      <c r="U39" s="109"/>
      <c r="V39" s="109"/>
      <c r="W39" s="109"/>
      <c r="X39" s="109"/>
      <c r="Y39" s="109"/>
      <c r="Z39" s="109"/>
      <c r="AA39" s="112"/>
      <c r="AB39" s="112"/>
    </row>
    <row r="40" spans="1:29">
      <c r="A40" s="108"/>
      <c r="B40" s="108"/>
      <c r="C40" s="111" t="s">
        <v>210</v>
      </c>
      <c r="D40" s="108"/>
      <c r="E40" s="112"/>
      <c r="F40" s="112"/>
      <c r="G40" s="112"/>
      <c r="H40" s="112"/>
      <c r="I40" s="112"/>
      <c r="J40" s="112"/>
      <c r="K40" s="112"/>
      <c r="L40" s="112"/>
      <c r="M40" s="112"/>
      <c r="N40" s="112"/>
      <c r="O40" s="112"/>
      <c r="P40" s="112"/>
      <c r="Q40" s="112"/>
      <c r="R40" s="112"/>
      <c r="S40" s="112"/>
      <c r="T40" s="112"/>
      <c r="U40" s="112"/>
      <c r="V40" s="112"/>
      <c r="W40" s="112"/>
      <c r="X40" s="112"/>
      <c r="Y40" s="112"/>
      <c r="Z40" s="112"/>
      <c r="AA40" s="112"/>
    </row>
    <row r="41" spans="1:29">
      <c r="A41" s="108"/>
      <c r="B41" s="108"/>
      <c r="C41" s="113" t="s">
        <v>228</v>
      </c>
      <c r="D41" s="112" t="s">
        <v>251</v>
      </c>
      <c r="E41" s="112"/>
      <c r="F41" s="108"/>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row>
    <row r="42" spans="1:29">
      <c r="A42" s="108"/>
      <c r="B42" s="108"/>
      <c r="C42" s="113" t="s">
        <v>211</v>
      </c>
      <c r="D42" s="112" t="s">
        <v>248</v>
      </c>
      <c r="E42" s="112"/>
      <c r="F42" s="108"/>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row>
    <row r="43" spans="1:29">
      <c r="A43" s="108"/>
      <c r="B43" s="108"/>
      <c r="C43" s="112"/>
      <c r="D43" s="112" t="s">
        <v>252</v>
      </c>
      <c r="E43" s="112"/>
      <c r="F43" s="108"/>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row>
    <row r="44" spans="1:29">
      <c r="A44" s="108"/>
      <c r="B44" s="108"/>
      <c r="C44" s="113" t="s">
        <v>212</v>
      </c>
      <c r="D44" s="112" t="s">
        <v>213</v>
      </c>
      <c r="E44" s="112"/>
      <c r="F44" s="108"/>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row>
    <row r="45" spans="1:29">
      <c r="A45" s="108"/>
      <c r="B45" s="108"/>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C45" s="112"/>
    </row>
    <row r="46" spans="1:29">
      <c r="A46" s="108"/>
      <c r="B46" s="108"/>
      <c r="C46" s="112" t="s">
        <v>225</v>
      </c>
      <c r="D46" s="108"/>
      <c r="E46" s="112"/>
      <c r="F46" s="112"/>
      <c r="G46" s="112"/>
      <c r="H46" s="112"/>
      <c r="I46" s="112"/>
      <c r="J46" s="112"/>
      <c r="K46" s="112"/>
      <c r="L46" s="112"/>
      <c r="M46" s="112"/>
      <c r="N46" s="112"/>
      <c r="O46" s="112"/>
      <c r="P46" s="112"/>
      <c r="Q46" s="112"/>
      <c r="R46" s="112"/>
      <c r="S46" s="112"/>
      <c r="T46" s="112"/>
      <c r="U46" s="112"/>
      <c r="V46" s="112"/>
      <c r="W46" s="112"/>
      <c r="X46" s="112"/>
      <c r="Y46" s="112"/>
      <c r="Z46" s="112"/>
    </row>
    <row r="47" spans="1:29">
      <c r="A47" s="108"/>
      <c r="B47" s="108"/>
      <c r="C47" s="111" t="s">
        <v>228</v>
      </c>
      <c r="D47" s="112" t="s">
        <v>249</v>
      </c>
      <c r="E47" s="112"/>
      <c r="F47" s="108"/>
      <c r="G47" s="112"/>
      <c r="H47" s="112"/>
      <c r="I47" s="112"/>
      <c r="J47" s="112"/>
      <c r="K47" s="112"/>
      <c r="L47" s="112"/>
      <c r="M47" s="112"/>
      <c r="N47" s="112"/>
      <c r="O47" s="112"/>
      <c r="P47" s="112"/>
      <c r="Q47" s="112"/>
      <c r="R47" s="112"/>
      <c r="S47" s="112"/>
      <c r="T47" s="112"/>
      <c r="U47" s="112"/>
      <c r="V47" s="112"/>
      <c r="W47" s="112"/>
      <c r="X47" s="112"/>
      <c r="Y47" s="112"/>
      <c r="Z47" s="112"/>
      <c r="AC47" s="112"/>
    </row>
    <row r="48" spans="1:29">
      <c r="A48" s="108"/>
      <c r="B48" s="108"/>
      <c r="C48" s="111" t="s">
        <v>229</v>
      </c>
      <c r="D48" s="112" t="s">
        <v>250</v>
      </c>
      <c r="E48" s="112"/>
      <c r="F48" s="108"/>
      <c r="G48" s="112"/>
      <c r="H48" s="112"/>
      <c r="I48" s="112"/>
      <c r="J48" s="112"/>
      <c r="K48" s="112"/>
      <c r="L48" s="112"/>
      <c r="M48" s="112"/>
      <c r="N48" s="112"/>
      <c r="O48" s="112"/>
      <c r="P48" s="112"/>
      <c r="Q48" s="112"/>
      <c r="R48" s="112"/>
      <c r="S48" s="112"/>
      <c r="T48" s="112"/>
      <c r="U48" s="112"/>
      <c r="V48" s="112"/>
      <c r="W48" s="112"/>
      <c r="X48" s="112"/>
      <c r="Y48" s="112"/>
      <c r="Z48" s="112"/>
      <c r="AC48" s="112"/>
    </row>
    <row r="49" spans="1:29">
      <c r="A49" s="108"/>
      <c r="AC49" s="112"/>
    </row>
    <row r="50" spans="1:29">
      <c r="A50" s="108"/>
      <c r="B50" s="108"/>
      <c r="C50" s="108"/>
      <c r="D50" s="108"/>
      <c r="E50" s="108"/>
      <c r="F50" s="108"/>
      <c r="G50" s="108"/>
      <c r="H50" s="108"/>
      <c r="I50" s="108"/>
      <c r="J50" s="108"/>
      <c r="K50" s="108"/>
      <c r="L50" s="108"/>
      <c r="M50" s="108"/>
      <c r="N50" s="108"/>
      <c r="O50" s="108"/>
      <c r="P50" s="108"/>
      <c r="Q50" s="108"/>
      <c r="R50" s="108"/>
      <c r="AC50" s="112"/>
    </row>
    <row r="51" spans="1:29">
      <c r="A51" s="108"/>
      <c r="B51" s="108"/>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spans="1:29">
      <c r="A52" s="108"/>
      <c r="B52" s="108"/>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row>
    <row r="53" spans="1:29">
      <c r="A53" s="108"/>
      <c r="B53" s="108"/>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row>
    <row r="54" spans="1:29">
      <c r="A54" s="108"/>
      <c r="B54" s="10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row>
    <row r="55" spans="1:29">
      <c r="A55" s="108"/>
      <c r="B55" s="108"/>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row>
    <row r="56" spans="1:29">
      <c r="A56" s="108"/>
      <c r="B56" s="108"/>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row>
    <row r="57" spans="1:29">
      <c r="A57" s="108"/>
      <c r="B57" s="108"/>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row>
    <row r="58" spans="1:29">
      <c r="A58" s="108"/>
      <c r="B58" s="108"/>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row>
    <row r="59" spans="1:29">
      <c r="A59" s="108"/>
      <c r="B59" s="108"/>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row>
    <row r="60" spans="1:29">
      <c r="A60" s="108"/>
      <c r="B60" s="108"/>
      <c r="C60" s="108"/>
      <c r="D60" s="108"/>
      <c r="E60" s="108"/>
      <c r="F60" s="108"/>
      <c r="G60" s="108"/>
      <c r="H60" s="108"/>
      <c r="I60" s="108"/>
      <c r="J60" s="108"/>
      <c r="K60" s="108"/>
      <c r="L60" s="108"/>
      <c r="M60" s="108"/>
      <c r="N60" s="108"/>
      <c r="O60" s="108"/>
      <c r="P60" s="108"/>
      <c r="Q60" s="108"/>
      <c r="R60" s="108"/>
    </row>
    <row r="61" spans="1:29">
      <c r="A61" s="108"/>
      <c r="B61" s="108"/>
      <c r="C61" s="108"/>
      <c r="D61" s="108"/>
      <c r="E61" s="108"/>
      <c r="F61" s="108"/>
      <c r="G61" s="108"/>
      <c r="H61" s="108"/>
      <c r="I61" s="108"/>
      <c r="J61" s="108"/>
      <c r="K61" s="108"/>
      <c r="L61" s="108"/>
      <c r="M61" s="108"/>
      <c r="N61" s="108"/>
      <c r="O61" s="108"/>
      <c r="P61" s="108"/>
      <c r="Q61" s="108"/>
      <c r="R61" s="108"/>
    </row>
    <row r="62" spans="1:29">
      <c r="A62" s="108"/>
      <c r="B62" s="108"/>
      <c r="C62" s="108"/>
      <c r="D62" s="108"/>
      <c r="E62" s="108"/>
      <c r="F62" s="108"/>
      <c r="G62" s="108"/>
      <c r="H62" s="108"/>
      <c r="I62" s="108"/>
      <c r="J62" s="108"/>
      <c r="K62" s="108"/>
      <c r="L62" s="108"/>
      <c r="M62" s="108"/>
      <c r="N62" s="108"/>
      <c r="O62" s="108"/>
      <c r="P62" s="108"/>
      <c r="Q62" s="108"/>
      <c r="R62" s="108"/>
    </row>
    <row r="63" spans="1:29">
      <c r="A63" s="108"/>
      <c r="B63" s="108"/>
      <c r="C63" s="108"/>
      <c r="D63" s="108"/>
      <c r="E63" s="108"/>
      <c r="F63" s="108"/>
      <c r="G63" s="108"/>
      <c r="H63" s="108"/>
      <c r="I63" s="108"/>
      <c r="J63" s="108"/>
      <c r="K63" s="108"/>
      <c r="L63" s="108"/>
      <c r="M63" s="108"/>
      <c r="N63" s="108"/>
      <c r="O63" s="108"/>
      <c r="P63" s="108"/>
      <c r="Q63" s="108"/>
      <c r="R63" s="108"/>
    </row>
    <row r="64" spans="1:29">
      <c r="A64" s="108"/>
      <c r="B64" s="108"/>
      <c r="C64" s="108"/>
      <c r="D64" s="108"/>
      <c r="E64" s="108"/>
      <c r="F64" s="108"/>
      <c r="G64" s="108"/>
      <c r="H64" s="108"/>
      <c r="I64" s="108"/>
      <c r="J64" s="108"/>
      <c r="K64" s="108"/>
      <c r="L64" s="108"/>
      <c r="M64" s="108"/>
      <c r="N64" s="108"/>
      <c r="O64" s="108"/>
      <c r="P64" s="108"/>
      <c r="Q64" s="108"/>
      <c r="R64" s="108"/>
    </row>
    <row r="65" s="108" customFormat="1"/>
    <row r="66" s="108" customFormat="1"/>
    <row r="67" s="108" customFormat="1"/>
    <row r="68" s="108" customFormat="1"/>
    <row r="69" s="108" customFormat="1"/>
    <row r="70" s="108" customFormat="1"/>
    <row r="71" s="108" customFormat="1"/>
    <row r="72" s="108" customFormat="1"/>
    <row r="73" s="108" customFormat="1"/>
    <row r="74" s="108" customFormat="1"/>
    <row r="75" s="108" customFormat="1"/>
    <row r="76" s="108" customFormat="1"/>
    <row r="77" s="108" customFormat="1"/>
    <row r="78" s="108" customFormat="1"/>
    <row r="79" s="108" customFormat="1"/>
    <row r="80" s="108" customFormat="1"/>
    <row r="81" s="108" customFormat="1"/>
    <row r="82" s="108" customFormat="1"/>
    <row r="83" s="108" customFormat="1"/>
    <row r="84" s="108" customFormat="1"/>
    <row r="85" s="108" customFormat="1"/>
    <row r="86" s="108" customFormat="1"/>
    <row r="87" s="108" customFormat="1"/>
    <row r="88" s="108" customFormat="1"/>
    <row r="89" s="108" customFormat="1"/>
    <row r="90" s="108" customFormat="1"/>
    <row r="91" s="108" customFormat="1"/>
    <row r="92" s="108" customFormat="1"/>
    <row r="93" s="108" customFormat="1"/>
    <row r="94" s="108" customFormat="1"/>
    <row r="95" s="108" customFormat="1"/>
    <row r="96" s="108" customFormat="1"/>
    <row r="97" s="108" customFormat="1"/>
    <row r="98" s="108" customFormat="1"/>
    <row r="99" s="108" customFormat="1"/>
    <row r="100" s="108" customFormat="1"/>
    <row r="101" s="108" customFormat="1"/>
    <row r="102" s="108" customFormat="1"/>
    <row r="103" s="108" customFormat="1"/>
    <row r="104" s="108" customFormat="1"/>
    <row r="105" s="108" customFormat="1"/>
    <row r="106" s="108" customFormat="1"/>
    <row r="107" s="108" customFormat="1"/>
    <row r="108" s="108" customFormat="1"/>
    <row r="109" s="108" customFormat="1"/>
    <row r="110" s="108" customFormat="1"/>
    <row r="111" s="108" customFormat="1"/>
    <row r="112" s="108" customFormat="1"/>
    <row r="113" s="108" customFormat="1"/>
    <row r="114" s="108" customFormat="1"/>
    <row r="115" s="108" customFormat="1"/>
    <row r="116" s="108" customFormat="1"/>
    <row r="117" s="108" customFormat="1"/>
    <row r="118" s="108" customFormat="1"/>
    <row r="119" s="108" customFormat="1"/>
    <row r="120" s="108" customFormat="1"/>
    <row r="121" s="108" customFormat="1"/>
    <row r="122" s="108" customFormat="1"/>
    <row r="123" s="108" customFormat="1"/>
    <row r="124" s="108" customFormat="1"/>
    <row r="125" s="108" customFormat="1"/>
    <row r="126" s="108" customFormat="1"/>
    <row r="127" s="108" customFormat="1"/>
    <row r="128" s="108" customFormat="1"/>
    <row r="129" s="108" customFormat="1"/>
    <row r="130" s="108" customFormat="1"/>
    <row r="131" s="108" customFormat="1"/>
    <row r="132" s="108" customFormat="1"/>
    <row r="133" s="108" customFormat="1"/>
    <row r="134" s="108" customFormat="1"/>
    <row r="135" s="108" customFormat="1"/>
    <row r="136" s="108" customFormat="1"/>
    <row r="137" s="108" customFormat="1"/>
    <row r="138" s="108" customFormat="1"/>
    <row r="139" s="108" customFormat="1"/>
    <row r="140" s="108" customFormat="1"/>
    <row r="141" s="108" customFormat="1"/>
    <row r="142" s="108" customFormat="1"/>
    <row r="143" s="108" customFormat="1"/>
    <row r="144" s="108" customFormat="1"/>
    <row r="145" s="108" customFormat="1"/>
    <row r="146" s="108" customFormat="1"/>
    <row r="147" s="108" customFormat="1"/>
    <row r="148" s="108" customFormat="1"/>
    <row r="149" s="108" customFormat="1"/>
    <row r="150" s="108" customFormat="1"/>
    <row r="151" s="108" customFormat="1"/>
    <row r="152" s="108" customFormat="1"/>
    <row r="153" s="108" customFormat="1"/>
    <row r="154" s="108" customFormat="1"/>
    <row r="155" s="108" customFormat="1"/>
    <row r="156" s="108" customFormat="1"/>
    <row r="157" s="108" customFormat="1"/>
    <row r="158" s="108" customFormat="1"/>
    <row r="159" s="108" customFormat="1"/>
    <row r="160" s="108" customFormat="1"/>
    <row r="161" s="108" customFormat="1"/>
    <row r="162" s="108" customFormat="1"/>
    <row r="163" s="108" customFormat="1"/>
    <row r="164" s="108" customFormat="1"/>
    <row r="165" s="108" customFormat="1"/>
    <row r="166" s="108" customFormat="1"/>
    <row r="167" s="108" customFormat="1"/>
    <row r="168" s="108" customFormat="1"/>
    <row r="169" s="108" customFormat="1"/>
    <row r="170" s="108" customFormat="1"/>
    <row r="171" s="108" customFormat="1"/>
    <row r="172" s="108" customFormat="1"/>
    <row r="173" s="108" customFormat="1"/>
  </sheetData>
  <sheetProtection algorithmName="SHA-512" hashValue="6a79I7gBm9F/k7MEWD8g3JuXjX4tU/oiZ6E0kg/6Ad4jh0zrf92JHXRylfllyu0PEscAFWQWzbaltHyNT1/+ww==" saltValue="jw027BHbGFA8PUdUa40zHQ==" spinCount="100000" sheet="1" objects="1" scenarios="1"/>
  <mergeCells count="35">
    <mergeCell ref="L15:N15"/>
    <mergeCell ref="O15:Q15"/>
    <mergeCell ref="R15:T15"/>
    <mergeCell ref="L16:N16"/>
    <mergeCell ref="O16:Q16"/>
    <mergeCell ref="R16:T16"/>
    <mergeCell ref="D17:H17"/>
    <mergeCell ref="I17:N17"/>
    <mergeCell ref="O17:T17"/>
    <mergeCell ref="U17:Z17"/>
    <mergeCell ref="U14:Z14"/>
    <mergeCell ref="D16:H16"/>
    <mergeCell ref="D14:H14"/>
    <mergeCell ref="U16:Z16"/>
    <mergeCell ref="D15:H15"/>
    <mergeCell ref="U15:Z15"/>
    <mergeCell ref="I14:K14"/>
    <mergeCell ref="I15:K15"/>
    <mergeCell ref="I16:K16"/>
    <mergeCell ref="L14:N14"/>
    <mergeCell ref="O14:Q14"/>
    <mergeCell ref="R14:T14"/>
    <mergeCell ref="S1:AC1"/>
    <mergeCell ref="D6:Z7"/>
    <mergeCell ref="B9:D9"/>
    <mergeCell ref="E9:O9"/>
    <mergeCell ref="D12:H13"/>
    <mergeCell ref="I12:N12"/>
    <mergeCell ref="O12:T12"/>
    <mergeCell ref="U12:Z12"/>
    <mergeCell ref="U13:Z13"/>
    <mergeCell ref="I13:K13"/>
    <mergeCell ref="L13:N13"/>
    <mergeCell ref="O13:Q13"/>
    <mergeCell ref="R13:T13"/>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１</vt:lpstr>
      <vt:lpstr>２</vt:lpstr>
      <vt:lpstr>3</vt:lpstr>
      <vt:lpstr>4-1</vt:lpstr>
      <vt:lpstr>4-2</vt:lpstr>
      <vt:lpstr>4-3</vt:lpstr>
      <vt:lpstr>4-4</vt:lpstr>
      <vt:lpstr>4-5</vt:lpstr>
      <vt:lpstr>4-6</vt:lpstr>
      <vt:lpstr>4-7</vt:lpstr>
      <vt:lpstr>'１'!Print_Area</vt:lpstr>
      <vt:lpstr>'3'!Print_Area</vt:lpstr>
      <vt:lpstr>'4-7'!Print_Area</vt:lpstr>
      <vt:lpstr>更新１難易度B合計件数その１</vt:lpstr>
      <vt:lpstr>更新１難易度B術者16歳未満その１</vt:lpstr>
      <vt:lpstr>更新１難易度B術者16歳未満その２</vt:lpstr>
      <vt:lpstr>更新１難易度B術者総数その１</vt:lpstr>
      <vt:lpstr>更新１難易度B助手16歳未満その１</vt:lpstr>
      <vt:lpstr>更新１難易度B助手16歳未満その２</vt:lpstr>
      <vt:lpstr>更新１難易度B助手総数その１</vt:lpstr>
      <vt:lpstr>更新１難易度C合計件数その１</vt:lpstr>
      <vt:lpstr>更新１難易度C合計件数その２</vt:lpstr>
      <vt:lpstr>更新１難易度C術者16歳未満その１</vt:lpstr>
      <vt:lpstr>更新１難易度C術者16歳未満その２</vt:lpstr>
      <vt:lpstr>更新１難易度C術者総数その１</vt:lpstr>
      <vt:lpstr>更新１難易度C術者総数その２</vt:lpstr>
      <vt:lpstr>更新１難易度C助手16歳未満その１</vt:lpstr>
      <vt:lpstr>更新１難易度C助手16歳未満その２</vt:lpstr>
      <vt:lpstr>更新１難易度C助手総数その１</vt:lpstr>
      <vt:lpstr>更新１難易度C助手総数その２</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2024-06-14T01:23:20Z</cp:lastPrinted>
  <dcterms:created xsi:type="dcterms:W3CDTF">2003-01-06T04:04:42Z</dcterms:created>
  <dcterms:modified xsi:type="dcterms:W3CDTF">2025-06-13T08:25:10Z</dcterms:modified>
</cp:coreProperties>
</file>