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youbu_08\AppData\Local\Microsoft\Windows\INetCache\Content.Outlook\7KNUB3KS\"/>
    </mc:Choice>
  </mc:AlternateContent>
  <xr:revisionPtr revIDLastSave="0" documentId="13_ncr:1_{91A1944A-B6BF-42BF-8C82-3D2BCC082ABE}" xr6:coauthVersionLast="47" xr6:coauthVersionMax="47" xr10:uidLastSave="{00000000-0000-0000-0000-000000000000}"/>
  <bookViews>
    <workbookView xWindow="6510" yWindow="0" windowWidth="27450" windowHeight="15585" xr2:uid="{00000000-000D-0000-FFFF-FFFF00000000}"/>
  </bookViews>
  <sheets>
    <sheet name="１" sheetId="52" r:id="rId1"/>
    <sheet name="２" sheetId="53" r:id="rId2"/>
    <sheet name="3" sheetId="54" r:id="rId3"/>
    <sheet name="4-1" sheetId="34" r:id="rId4"/>
    <sheet name="4-2" sheetId="35" r:id="rId5"/>
    <sheet name="4-3" sheetId="39" r:id="rId6"/>
    <sheet name="4-4" sheetId="36" r:id="rId7"/>
    <sheet name="4-5" sheetId="37" r:id="rId8"/>
    <sheet name="4-6" sheetId="29" r:id="rId9"/>
    <sheet name="4-7" sheetId="50" r:id="rId10"/>
  </sheets>
  <externalReferences>
    <externalReference r:id="rId11"/>
  </externalReferences>
  <definedNames>
    <definedName name="_xlnm.Print_Area" localSheetId="0">'１'!$A$1:$AD$63</definedName>
    <definedName name="_xlnm.Print_Area" localSheetId="1">'２'!$A$1:$AC$48</definedName>
    <definedName name="_xlnm.Print_Area" localSheetId="2">'3'!$A$1:$AD$56</definedName>
    <definedName name="_xlnm.Print_Area" localSheetId="9">'4-7'!$A$1:$S$59</definedName>
    <definedName name="更新１難易度B合計件数その１" localSheetId="9">'[1]4-2'!$AD$13:$AF$23,'[1]4-2'!$AD$25:$AF$28,'[1]4-2'!$AD$30,'[1]4-2'!$AD$32:$AF$34,'[1]4-2'!$AD$36:$AF$39</definedName>
    <definedName name="更新１難易度B合計件数その１">'4-2'!$AD$15:$AF$25,'4-2'!$AD$27:$AF$30,'4-2'!$AD$32,'4-2'!$AD$34:$AF$36,'4-2'!$AD$38:$AF$42</definedName>
    <definedName name="更新１難易度B合計件数その２" localSheetId="9">'[1]4-3'!$AD$13:$AF$16,'[1]4-3'!$AD$18,'[1]4-3'!$AD$20:$AF$24,'[1]4-3'!$AD$27:$AF$32</definedName>
    <definedName name="更新１難易度B合計件数その２">'4-3'!$AD$15:$AF$19,'4-3'!$AD$21,'4-3'!$AD$23:$AF$33,'4-3'!$AD$36:$AF$41</definedName>
    <definedName name="更新１難易度B術者16歳未満その１" localSheetId="9">'[1]4-2'!$O$25:$Q$28,'[1]4-2'!$O$30,'[1]4-2'!$O$32:$Q$34,'[1]4-2'!$O$36:$Q$39</definedName>
    <definedName name="更新１難易度B術者16歳未満その１">'4-2'!$O$27:$Q$30,'4-2'!$O$32,'4-2'!$O$34:$Q$36,'4-2'!$O$38:$Q$42</definedName>
    <definedName name="更新１難易度B術者16歳未満その２" localSheetId="9">'[1]4-3'!$O$27:$Q$32</definedName>
    <definedName name="更新１難易度B術者16歳未満その２">'4-3'!$O$36:$Q$41</definedName>
    <definedName name="更新１難易度B術者総数その１" localSheetId="9">'[1]4-2'!$L$13:$N$23,'[1]4-2'!$L$25:$N$28,'[1]4-2'!$L$30,'[1]4-2'!$L$32:$N$34,'[1]4-2'!$L$36:$N$39</definedName>
    <definedName name="更新１難易度B術者総数その１">'4-2'!$L$15:$N$25,'4-2'!$L$27:$N$30,'4-2'!$L$32,'4-2'!$L$34:$N$36,'4-2'!$L$38:$N$42</definedName>
    <definedName name="更新１難易度B術者総数その２" localSheetId="9">'[1]4-3'!$L$13:$N$16,'[1]4-3'!$L$18,'[1]4-3'!$L$20:$N$24,'[1]4-3'!$L$27:$N$32</definedName>
    <definedName name="更新１難易度B術者総数その２">'4-3'!$L$15:$N$19,'4-3'!$L$21:$N$21,'4-3'!$L$23:$N$27,'4-3'!$L$29:$N$33,'4-3'!$L$36:$N$41</definedName>
    <definedName name="更新１難易度B助手16歳未満その１" localSheetId="9">'[1]4-2'!$X$25:$Z$28,'[1]4-2'!$X$30,'[1]4-2'!$X$32:$Z$34,'[1]4-2'!$X$36:$Z$39</definedName>
    <definedName name="更新１難易度B助手16歳未満その１">'4-2'!$X$27:$Z$30,'4-2'!$X$32,'4-2'!$X$34:$Z$36,'4-2'!$X$38:$Z$42</definedName>
    <definedName name="更新１難易度B助手16歳未満その２" localSheetId="9">'[1]4-3'!$X$27:$Z$32</definedName>
    <definedName name="更新１難易度B助手16歳未満その２">'4-3'!$X$36:$Z$41</definedName>
    <definedName name="更新１難易度B助手総数その１" localSheetId="9">'[1]4-2'!$U$13:$W$23,'[1]4-2'!$U$25:$W$28,'[1]4-2'!$U$30,'[1]4-2'!$U$32:$W$34,'[1]4-2'!$U$36:$W$39</definedName>
    <definedName name="更新１難易度B助手総数その１">'4-2'!$U$15:$W$25,'4-2'!$U$27:$W$30,'4-2'!$U$32,'4-2'!$U$34:$W$36,'4-2'!$U$38:$W$42</definedName>
    <definedName name="更新１難易度B助手総数その２" localSheetId="9">'[1]4-3'!$U$13:$W$16,'[1]4-3'!$U$18,'[1]4-3'!$U$20:$W$24,'[1]4-3'!$U$27:$W$32</definedName>
    <definedName name="更新１難易度B助手総数その２">'4-3'!$U$15:$W$19,'4-3'!$U$21:$W$21,'4-3'!$U$23:$W$27,'4-3'!$U$29:$W$33,'4-3'!$U$36:$W$41</definedName>
    <definedName name="更新１難易度C合計件数その１" localSheetId="9">'[1]4-4'!$AD$13:$AF$27,'[1]4-4'!$AD$29:$AF$34,'[1]4-4'!$AD$36:$AF$37,'[1]4-4'!$AD$39:$AF$41,'[1]4-4'!$AD$43:$AF$52</definedName>
    <definedName name="更新１難易度C合計件数その１">'4-4'!$AD$15:$AF$29,'4-4'!$AD$31:$AF$36,'4-4'!$AD$38:$AF$39,'4-4'!$AD$41:$AF$44,'4-4'!$AD$46:$AF$56</definedName>
    <definedName name="更新１難易度C合計件数その２" localSheetId="9">'[1]4-5'!$AD$13:$AF$25,'[1]4-5'!$AD$27,'[1]4-5'!$AD$29:$AF$31,'[1]4-5'!$AD$34:$AF$44</definedName>
    <definedName name="更新１難易度C合計件数その２">'4-5'!$AD$15:$AF$25,'4-5'!$AD$27,'4-5'!$AD$29:$AF$30,'4-5'!$AD$33:$AF$43</definedName>
    <definedName name="更新１難易度C術者16歳未満その１" localSheetId="9">'[1]4-4'!$O$29:$Q$34,'[1]4-4'!$O$36:$Q$37,'[1]4-4'!$O$39:$Q$41,'[1]4-4'!$O$43:$Q$52</definedName>
    <definedName name="更新１難易度C術者16歳未満その１">'4-4'!$O$31:$Q$36,'4-4'!$O$38:$Q$39,'4-4'!$O$41:$Q$44,'4-4'!$O$46:$Q$56</definedName>
    <definedName name="更新１難易度C術者16歳未満その２" localSheetId="9">'[1]4-5'!$O$34:$Q$44</definedName>
    <definedName name="更新１難易度C術者16歳未満その２">'4-5'!$O$33:$Q$43</definedName>
    <definedName name="更新１難易度C術者総数その１" localSheetId="9">'[1]4-4'!$L$13:$N$27,'[1]4-4'!$L$29:$N$34,'[1]4-4'!$L$36:$N$37,'[1]4-4'!$L$39:$N$41,'[1]4-4'!$L$43:$N$50,'[1]4-4'!$L$51</definedName>
    <definedName name="更新１難易度C術者総数その１">'4-4'!$L$15:$N$29,'4-4'!$L$31:$N$36,'4-4'!$L$38:$N$39,'4-4'!$L$41:$N$44,'4-4'!$L$46:$N$56</definedName>
    <definedName name="更新１難易度C術者総数その２" localSheetId="9">'[1]4-5'!$L$13:$N$25,'[1]4-5'!$L$27,'[1]4-5'!$L$29:$N$31,'[1]4-5'!$L$34:$N$44</definedName>
    <definedName name="更新１難易度C術者総数その２">'4-5'!$L$15:$N$25,'4-5'!$L$27,'4-5'!$L$29:$N$30,'4-5'!$L$33:$N$43</definedName>
    <definedName name="更新１難易度C助手16歳未満その１" localSheetId="9">'[1]4-4'!$X$29:$Z$34,'[1]4-4'!$X$36:$Z$37,'[1]4-4'!$X$39:$Z$41,'[1]4-4'!$X$43:$Z$52</definedName>
    <definedName name="更新１難易度C助手16歳未満その１">'4-4'!$X$31:$Z$36,'4-4'!$X$38:$Z$39,'4-4'!$X$41:$Z$44,'4-4'!$X$46:$Z$56</definedName>
    <definedName name="更新１難易度C助手16歳未満その２" localSheetId="9">'[1]4-5'!$X$34:$Z$44</definedName>
    <definedName name="更新１難易度C助手16歳未満その２">'4-5'!$X$33:$Z$43</definedName>
    <definedName name="更新１難易度C助手総数その１" localSheetId="9">'[1]4-4'!$U$13:$W$27,'[1]4-4'!$U$29:$W$34,'[1]4-4'!$U$36:$W$37,'[1]4-4'!$U$39:$W$41,'[1]4-4'!$U$43:$W$52</definedName>
    <definedName name="更新１難易度C助手総数その１">'4-4'!$U$15:$W$29,'4-4'!$U$31:$W$36,'4-4'!$U$38:$W$39,'4-4'!$U$41:$W$44,'4-4'!$U$46:$W$56</definedName>
    <definedName name="更新１難易度C助手総数その２" localSheetId="9">'[1]4-5'!$U$13:$W$25,'[1]4-5'!$U$27,'[1]4-5'!$U$29:$W$31,'[1]4-5'!$U$34:$W$44</definedName>
    <definedName name="更新１難易度C助手総数その２">'4-5'!$U$15:$W$25,'4-5'!$U$27,'4-5'!$U$29:$W$30,'4-5'!$U$33:$W$43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4" l="1"/>
  <c r="G15" i="53"/>
  <c r="O43" i="37" l="1"/>
  <c r="O42" i="37"/>
  <c r="O41" i="37"/>
  <c r="O40" i="37"/>
  <c r="O39" i="37"/>
  <c r="O38" i="37"/>
  <c r="O37" i="37"/>
  <c r="O36" i="37"/>
  <c r="O35" i="37"/>
  <c r="O34" i="37"/>
  <c r="O33" i="37"/>
  <c r="O41" i="39"/>
  <c r="O40" i="39"/>
  <c r="O39" i="39"/>
  <c r="O38" i="39"/>
  <c r="O37" i="39"/>
  <c r="O36" i="39"/>
  <c r="M52" i="34"/>
  <c r="L52" i="34"/>
  <c r="X52" i="34"/>
  <c r="V52" i="34"/>
  <c r="U52" i="34"/>
  <c r="O52" i="34"/>
  <c r="AD41" i="35"/>
  <c r="L44" i="37"/>
  <c r="U42" i="39"/>
  <c r="L42" i="39"/>
  <c r="AD29" i="37"/>
  <c r="AD25" i="37"/>
  <c r="AD24" i="37"/>
  <c r="AD23" i="37"/>
  <c r="AD22" i="37"/>
  <c r="AD21" i="37"/>
  <c r="AD20" i="37"/>
  <c r="AD19" i="37"/>
  <c r="AD18" i="37"/>
  <c r="AD17" i="37"/>
  <c r="AD16" i="37"/>
  <c r="AD15" i="37"/>
  <c r="AD32" i="39"/>
  <c r="AD31" i="39"/>
  <c r="AD30" i="39"/>
  <c r="AD29" i="39"/>
  <c r="AD24" i="39"/>
  <c r="AD23" i="39"/>
  <c r="AD16" i="39"/>
  <c r="AD15" i="39"/>
  <c r="AD42" i="35"/>
  <c r="AD40" i="35"/>
  <c r="AD39" i="35"/>
  <c r="AD38" i="35"/>
  <c r="O42" i="39" l="1"/>
  <c r="AD50" i="34"/>
  <c r="AD49" i="34"/>
  <c r="AD47" i="34"/>
  <c r="AD28" i="34" l="1"/>
  <c r="AD27" i="34"/>
  <c r="AD43" i="36"/>
  <c r="AD52" i="36" l="1"/>
  <c r="AD51" i="36"/>
  <c r="X33" i="37" l="1"/>
  <c r="AD32" i="34" l="1"/>
  <c r="AD31" i="34"/>
  <c r="AD30" i="34"/>
  <c r="AD37" i="34"/>
  <c r="AD36" i="34"/>
  <c r="AD35" i="34"/>
  <c r="AD34" i="34"/>
  <c r="AD46" i="34"/>
  <c r="AD45" i="34"/>
  <c r="AD44" i="34"/>
  <c r="AD43" i="34"/>
  <c r="AD42" i="34"/>
  <c r="AD41" i="34"/>
  <c r="AD40" i="34"/>
  <c r="AD51" i="34"/>
  <c r="AD39" i="34"/>
  <c r="X34" i="37" l="1"/>
  <c r="X43" i="37"/>
  <c r="X42" i="37"/>
  <c r="X41" i="37"/>
  <c r="X40" i="37"/>
  <c r="X39" i="37"/>
  <c r="X38" i="37"/>
  <c r="X37" i="37"/>
  <c r="X36" i="37"/>
  <c r="X35" i="37"/>
  <c r="X41" i="39"/>
  <c r="X40" i="39"/>
  <c r="X39" i="39"/>
  <c r="X38" i="39"/>
  <c r="X37" i="39"/>
  <c r="X36" i="39"/>
  <c r="AD30" i="37"/>
  <c r="AD27" i="37"/>
  <c r="AD33" i="39"/>
  <c r="AD27" i="39"/>
  <c r="AD26" i="39"/>
  <c r="AD25" i="39"/>
  <c r="AD21" i="39"/>
  <c r="AD19" i="39"/>
  <c r="AD18" i="39"/>
  <c r="AD17" i="39"/>
  <c r="AD56" i="36"/>
  <c r="AD55" i="36"/>
  <c r="AD54" i="36"/>
  <c r="AD53" i="36"/>
  <c r="AD50" i="36"/>
  <c r="AD49" i="36"/>
  <c r="AD48" i="36"/>
  <c r="AD47" i="36"/>
  <c r="AD46" i="36"/>
  <c r="AD44" i="36"/>
  <c r="AD42" i="36"/>
  <c r="AD41" i="36"/>
  <c r="AD39" i="36"/>
  <c r="AD38" i="36"/>
  <c r="AD36" i="36"/>
  <c r="AD35" i="36"/>
  <c r="AD34" i="36"/>
  <c r="AD33" i="36"/>
  <c r="AD32" i="36"/>
  <c r="AD31" i="36"/>
  <c r="AD36" i="35"/>
  <c r="AD35" i="35"/>
  <c r="AD34" i="35"/>
  <c r="AD32" i="35"/>
  <c r="AD30" i="35"/>
  <c r="AD29" i="35"/>
  <c r="AD28" i="35"/>
  <c r="AD27" i="35"/>
  <c r="AD43" i="37"/>
  <c r="AD42" i="37"/>
  <c r="AD41" i="37"/>
  <c r="AD40" i="37"/>
  <c r="AD39" i="37"/>
  <c r="AD38" i="37"/>
  <c r="AD37" i="37"/>
  <c r="AD36" i="37"/>
  <c r="AD35" i="37"/>
  <c r="AD34" i="37"/>
  <c r="AD33" i="37"/>
  <c r="AD29" i="36"/>
  <c r="AD28" i="36"/>
  <c r="AD27" i="36"/>
  <c r="AD26" i="36"/>
  <c r="AD25" i="36"/>
  <c r="AD24" i="36"/>
  <c r="AD23" i="36"/>
  <c r="AD22" i="36"/>
  <c r="AD21" i="36"/>
  <c r="AD20" i="36"/>
  <c r="AD19" i="36"/>
  <c r="AD18" i="36"/>
  <c r="AD17" i="36"/>
  <c r="AD16" i="36"/>
  <c r="AD15" i="36"/>
  <c r="AD41" i="39"/>
  <c r="AD40" i="39"/>
  <c r="AD39" i="39"/>
  <c r="AD38" i="39"/>
  <c r="AD37" i="39"/>
  <c r="AD36" i="39"/>
  <c r="AD25" i="35"/>
  <c r="AD24" i="35"/>
  <c r="AD23" i="35"/>
  <c r="AD22" i="35"/>
  <c r="AD21" i="35"/>
  <c r="AD20" i="35"/>
  <c r="AD19" i="35"/>
  <c r="AD18" i="35"/>
  <c r="AD17" i="35"/>
  <c r="AD16" i="35"/>
  <c r="AD15" i="35"/>
  <c r="AD26" i="34"/>
  <c r="AD25" i="34"/>
  <c r="AD23" i="34"/>
  <c r="AD22" i="34"/>
  <c r="AD20" i="34"/>
  <c r="AD19" i="34"/>
  <c r="AD18" i="34"/>
  <c r="AD17" i="34"/>
  <c r="AD16" i="34"/>
  <c r="AD15" i="34"/>
  <c r="AD52" i="34" l="1"/>
  <c r="AD42" i="39"/>
  <c r="AD44" i="37"/>
  <c r="R14" i="29"/>
  <c r="L14" i="29"/>
  <c r="X42" i="39" l="1"/>
  <c r="R15" i="29" s="1"/>
  <c r="X16" i="29"/>
  <c r="X15" i="29"/>
  <c r="X44" i="37" l="1"/>
  <c r="R16" i="29" s="1"/>
  <c r="U44" i="37"/>
  <c r="O16" i="29" s="1"/>
  <c r="O44" i="37"/>
  <c r="L16" i="29" s="1"/>
  <c r="I15" i="29"/>
  <c r="O15" i="29"/>
  <c r="L15" i="29"/>
  <c r="O14" i="29"/>
  <c r="I14" i="29"/>
  <c r="O17" i="29" l="1"/>
  <c r="I16" i="29"/>
  <c r="I17" i="29" s="1"/>
  <c r="U16" i="29" l="1"/>
  <c r="U15" i="29"/>
  <c r="U14" i="29" l="1"/>
  <c r="U17" i="29" s="1"/>
  <c r="X14" i="29"/>
</calcChain>
</file>

<file path=xl/sharedStrings.xml><?xml version="1.0" encoding="utf-8"?>
<sst xmlns="http://schemas.openxmlformats.org/spreadsheetml/2006/main" count="458" uniqueCount="318">
  <si>
    <t>-</t>
    <phoneticPr fontId="3"/>
  </si>
  <si>
    <t>〒</t>
    <phoneticPr fontId="3"/>
  </si>
  <si>
    <t>TEL</t>
    <phoneticPr fontId="3"/>
  </si>
  <si>
    <t>FAX</t>
    <phoneticPr fontId="3"/>
  </si>
  <si>
    <t>難易度B</t>
    <rPh sb="0" eb="3">
      <t>ナンイド</t>
    </rPh>
    <phoneticPr fontId="3"/>
  </si>
  <si>
    <t>難易度C</t>
    <rPh sb="0" eb="3">
      <t>ナンイド</t>
    </rPh>
    <phoneticPr fontId="3"/>
  </si>
  <si>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</si>
  <si>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</si>
  <si>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</si>
  <si>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</si>
  <si>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</si>
  <si>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術者</t>
    <rPh sb="0" eb="1">
      <t>ジュツ</t>
    </rPh>
    <rPh sb="1" eb="2">
      <t>シャ</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</si>
  <si>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</si>
  <si>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</si>
  <si>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</si>
  <si>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認定番号</t>
    <rPh sb="0" eb="2">
      <t>ニンテイ</t>
    </rPh>
    <rPh sb="2" eb="4">
      <t>バンゴウ</t>
    </rPh>
    <phoneticPr fontId="3"/>
  </si>
  <si>
    <t>題　名</t>
    <rPh sb="0" eb="1">
      <t>ダイ</t>
    </rPh>
    <rPh sb="2" eb="3">
      <t>メイ</t>
    </rPh>
    <phoneticPr fontId="3"/>
  </si>
  <si>
    <t>学　術　集　会　名</t>
    <rPh sb="0" eb="1">
      <t>ガク</t>
    </rPh>
    <rPh sb="2" eb="3">
      <t>ジュツ</t>
    </rPh>
    <rPh sb="4" eb="5">
      <t>シュウ</t>
    </rPh>
    <rPh sb="6" eb="7">
      <t>カイ</t>
    </rPh>
    <rPh sb="8" eb="9">
      <t>メイ</t>
    </rPh>
    <phoneticPr fontId="3"/>
  </si>
  <si>
    <t>難易度A</t>
    <rPh sb="0" eb="3">
      <t>ナンイド</t>
    </rPh>
    <phoneticPr fontId="3"/>
  </si>
  <si>
    <t>誌名・出版社</t>
    <rPh sb="0" eb="1">
      <t>シ</t>
    </rPh>
    <rPh sb="1" eb="2">
      <t>メイ</t>
    </rPh>
    <rPh sb="3" eb="5">
      <t>シュッパン</t>
    </rPh>
    <rPh sb="5" eb="6">
      <t>シャ</t>
    </rPh>
    <phoneticPr fontId="3"/>
  </si>
  <si>
    <t>年</t>
    <rPh sb="0" eb="1">
      <t>ネン</t>
    </rPh>
    <phoneticPr fontId="4"/>
  </si>
  <si>
    <t>生年月日</t>
    <rPh sb="0" eb="2">
      <t>セイネン</t>
    </rPh>
    <rPh sb="2" eb="4">
      <t>ガッピ</t>
    </rPh>
    <phoneticPr fontId="4"/>
  </si>
  <si>
    <t>日</t>
    <rPh sb="0" eb="1">
      <t>ニチ</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</si>
  <si>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</si>
  <si>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</si>
  <si>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</si>
  <si>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</si>
  <si>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</si>
  <si>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</si>
  <si>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（日付は西暦で英数は半角で記入してください）</t>
    <rPh sb="1" eb="3">
      <t>ヒヅケ</t>
    </rPh>
    <rPh sb="4" eb="6">
      <t>セイレキ</t>
    </rPh>
    <rPh sb="7" eb="9">
      <t>エイスウ</t>
    </rPh>
    <rPh sb="10" eb="12">
      <t>ハンカク</t>
    </rPh>
    <rPh sb="13" eb="15">
      <t>キニュウクダ</t>
    </rPh>
    <phoneticPr fontId="3"/>
  </si>
  <si>
    <t>合計</t>
    <rPh sb="0" eb="2">
      <t>ゴウケイ</t>
    </rPh>
    <phoneticPr fontId="3"/>
  </si>
  <si>
    <t>件数</t>
    <rPh sb="0" eb="2">
      <t>ケンスウ</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</si>
  <si>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</si>
  <si>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</si>
  <si>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</si>
  <si>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</si>
  <si>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</si>
  <si>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</si>
  <si>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</si>
  <si>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</si>
  <si>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</si>
  <si>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</si>
  <si>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現勤務施設名</t>
    <rPh sb="0" eb="1">
      <t>ゲン</t>
    </rPh>
    <rPh sb="1" eb="3">
      <t>キンム</t>
    </rPh>
    <phoneticPr fontId="3"/>
  </si>
  <si>
    <t>㊞</t>
    <phoneticPr fontId="4"/>
  </si>
  <si>
    <t>所　属</t>
    <rPh sb="0" eb="1">
      <t>トコロ</t>
    </rPh>
    <rPh sb="2" eb="3">
      <t>ゾク</t>
    </rPh>
    <phoneticPr fontId="3"/>
  </si>
  <si>
    <t>専門分野</t>
    <rPh sb="0" eb="2">
      <t>センモン</t>
    </rPh>
    <rPh sb="2" eb="4">
      <t>ブンヤ</t>
    </rPh>
    <phoneticPr fontId="3"/>
  </si>
  <si>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3"/>
  </si>
  <si>
    <t>学術集会名</t>
    <rPh sb="0" eb="2">
      <t>ガクジュツ</t>
    </rPh>
    <rPh sb="2" eb="4">
      <t>シュウカイ</t>
    </rPh>
    <rPh sb="4" eb="5">
      <t>メイ</t>
    </rPh>
    <phoneticPr fontId="3"/>
  </si>
  <si>
    <t>※上記の手術については１例ずつ手術記録のコピーを添付すること</t>
    <rPh sb="1" eb="3">
      <t>ジョウキ</t>
    </rPh>
    <rPh sb="4" eb="6">
      <t>シュジュツ</t>
    </rPh>
    <rPh sb="12" eb="13">
      <t>レイ</t>
    </rPh>
    <rPh sb="15" eb="17">
      <t>シュジュツ</t>
    </rPh>
    <rPh sb="17" eb="19">
      <t>キロク</t>
    </rPh>
    <rPh sb="24" eb="26">
      <t>テンプ</t>
    </rPh>
    <phoneticPr fontId="3"/>
  </si>
  <si>
    <t>術者とは・・・手術名に示された手術の主要な部分を実際に行った者</t>
    <rPh sb="0" eb="1">
      <t>ジュツ</t>
    </rPh>
    <rPh sb="1" eb="2">
      <t>シャ</t>
    </rPh>
    <rPh sb="7" eb="9">
      <t>シュジュツ</t>
    </rPh>
    <rPh sb="9" eb="10">
      <t>メイ</t>
    </rPh>
    <rPh sb="11" eb="12">
      <t>シメ</t>
    </rPh>
    <rPh sb="15" eb="17">
      <t>シュジュツ</t>
    </rPh>
    <rPh sb="18" eb="20">
      <t>シュヨウ</t>
    </rPh>
    <rPh sb="21" eb="23">
      <t>ブブン</t>
    </rPh>
    <rPh sb="24" eb="26">
      <t>ジッサイ</t>
    </rPh>
    <rPh sb="27" eb="28">
      <t>オコナ</t>
    </rPh>
    <rPh sb="30" eb="31">
      <t>モノ</t>
    </rPh>
    <phoneticPr fontId="3"/>
  </si>
  <si>
    <t>・</t>
    <phoneticPr fontId="3"/>
  </si>
  <si>
    <t>受講年月</t>
    <rPh sb="0" eb="2">
      <t>ジュコウ</t>
    </rPh>
    <rPh sb="2" eb="4">
      <t>ネンゲツ</t>
    </rPh>
    <phoneticPr fontId="3"/>
  </si>
  <si>
    <t>卒後教育セミナー・Postgraduate Course</t>
    <rPh sb="0" eb="1">
      <t>ソツ</t>
    </rPh>
    <rPh sb="1" eb="2">
      <t>ゴ</t>
    </rPh>
    <rPh sb="2" eb="4">
      <t>キョウイク</t>
    </rPh>
    <phoneticPr fontId="3"/>
  </si>
  <si>
    <t>指導的助手とは・・・</t>
    <rPh sb="0" eb="3">
      <t>シドウテキ</t>
    </rPh>
    <rPh sb="3" eb="5">
      <t>ジョシュ</t>
    </rPh>
    <phoneticPr fontId="3"/>
  </si>
  <si>
    <t>指導的立場で、他の術者の助手をした場合。</t>
    <rPh sb="0" eb="3">
      <t>シドウテキ</t>
    </rPh>
    <rPh sb="3" eb="5">
      <t>タチバ</t>
    </rPh>
    <rPh sb="7" eb="8">
      <t>ホカ</t>
    </rPh>
    <rPh sb="9" eb="10">
      <t>ジュツ</t>
    </rPh>
    <rPh sb="10" eb="11">
      <t>シャ</t>
    </rPh>
    <rPh sb="12" eb="14">
      <t>ジョシュ</t>
    </rPh>
    <rPh sb="17" eb="19">
      <t>バアイ</t>
    </rPh>
    <phoneticPr fontId="3"/>
  </si>
  <si>
    <t>1手術につき1人に限る。</t>
  </si>
  <si>
    <t>指導的助手</t>
    <rPh sb="0" eb="3">
      <t>シドウテキ</t>
    </rPh>
    <rPh sb="3" eb="5">
      <t>ジョシュ</t>
    </rPh>
    <phoneticPr fontId="3"/>
  </si>
  <si>
    <t>会員歴（※専門医更新時には２つ以上の学会の会員であること）</t>
    <rPh sb="0" eb="1">
      <t>カイ</t>
    </rPh>
    <rPh sb="1" eb="2">
      <t>イン</t>
    </rPh>
    <rPh sb="2" eb="3">
      <t>レキ</t>
    </rPh>
    <rPh sb="5" eb="7">
      <t>センモン</t>
    </rPh>
    <rPh sb="7" eb="8">
      <t>イ</t>
    </rPh>
    <rPh sb="8" eb="10">
      <t>コウシン</t>
    </rPh>
    <rPh sb="10" eb="11">
      <t>ジ</t>
    </rPh>
    <phoneticPr fontId="3"/>
  </si>
  <si>
    <t>申請者名</t>
    <rPh sb="0" eb="2">
      <t>シンセイ</t>
    </rPh>
    <rPh sb="2" eb="3">
      <t>シャ</t>
    </rPh>
    <rPh sb="3" eb="4">
      <t>メイ</t>
    </rPh>
    <phoneticPr fontId="4"/>
  </si>
  <si>
    <t>印</t>
    <rPh sb="0" eb="1">
      <t>イン</t>
    </rPh>
    <phoneticPr fontId="4"/>
  </si>
  <si>
    <t>難易度別カテゴリーNo.</t>
    <rPh sb="0" eb="4">
      <t>ナンイドベツ</t>
    </rPh>
    <phoneticPr fontId="4"/>
  </si>
  <si>
    <t>①　術者あるいは指導的助手として心臓血管外科手術経験１００例以上が必要です。</t>
    <rPh sb="0" eb="1">
      <t>１</t>
    </rPh>
    <rPh sb="8" eb="11">
      <t>シドウテキ</t>
    </rPh>
    <rPh sb="11" eb="13">
      <t>ジョシュ</t>
    </rPh>
    <phoneticPr fontId="3"/>
  </si>
  <si>
    <t>術者
区分</t>
    <rPh sb="0" eb="1">
      <t>ジュツ</t>
    </rPh>
    <rPh sb="1" eb="2">
      <t>シャ</t>
    </rPh>
    <phoneticPr fontId="3"/>
  </si>
  <si>
    <t>施設名</t>
  </si>
  <si>
    <t>⑦　症例が2項目以上の手術に該当する場合であっても１症例を2例として計算しない。</t>
    <rPh sb="2" eb="4">
      <t>ショウレイ</t>
    </rPh>
    <rPh sb="6" eb="10">
      <t>コウモクイジョウ</t>
    </rPh>
    <rPh sb="11" eb="13">
      <t>シュジュツ</t>
    </rPh>
    <rPh sb="14" eb="16">
      <t>ガイトウ</t>
    </rPh>
    <rPh sb="18" eb="20">
      <t>バアイ</t>
    </rPh>
    <rPh sb="26" eb="28">
      <t>ショウレイ</t>
    </rPh>
    <rPh sb="30" eb="31">
      <t>レイ</t>
    </rPh>
    <rPh sb="34" eb="36">
      <t>ケイサン</t>
    </rPh>
    <phoneticPr fontId="3"/>
  </si>
  <si>
    <t>　シートNo.は手術経験表すべてに渡る通し番号とする。</t>
    <rPh sb="8" eb="10">
      <t>シュジュツ</t>
    </rPh>
    <rPh sb="10" eb="12">
      <t>ケイケン</t>
    </rPh>
    <rPh sb="12" eb="13">
      <t>ヒョウ</t>
    </rPh>
    <rPh sb="17" eb="18">
      <t>ワタ</t>
    </rPh>
    <rPh sb="19" eb="20">
      <t>トオ</t>
    </rPh>
    <rPh sb="21" eb="23">
      <t>バンゴウ</t>
    </rPh>
    <phoneticPr fontId="3"/>
  </si>
  <si>
    <t>⑥　１症例１術者とする（術者とは主要部分を担当した者、指導的助手も1症例１つのみ）。</t>
    <rPh sb="3" eb="5">
      <t>ショウレイ</t>
    </rPh>
    <rPh sb="6" eb="7">
      <t>ジュツ</t>
    </rPh>
    <rPh sb="7" eb="8">
      <t>シャ</t>
    </rPh>
    <rPh sb="12" eb="13">
      <t>ジュツ</t>
    </rPh>
    <rPh sb="13" eb="14">
      <t>シャ</t>
    </rPh>
    <rPh sb="16" eb="18">
      <t>シュヨウ</t>
    </rPh>
    <rPh sb="18" eb="20">
      <t>ブブン</t>
    </rPh>
    <rPh sb="21" eb="23">
      <t>タントウ</t>
    </rPh>
    <rPh sb="25" eb="26">
      <t>モノ</t>
    </rPh>
    <rPh sb="27" eb="30">
      <t>シドウテキ</t>
    </rPh>
    <rPh sb="30" eb="32">
      <t>ジョシュ</t>
    </rPh>
    <rPh sb="34" eb="36">
      <t>ショウレイ</t>
    </rPh>
    <phoneticPr fontId="3"/>
  </si>
  <si>
    <t>医療安全講習会回</t>
    <rPh sb="0" eb="2">
      <t>イリョウ</t>
    </rPh>
    <rPh sb="2" eb="4">
      <t>アンゼン</t>
    </rPh>
    <rPh sb="4" eb="7">
      <t>コウシュウカイ</t>
    </rPh>
    <rPh sb="7" eb="8">
      <t>カイ</t>
    </rPh>
    <phoneticPr fontId="3"/>
  </si>
  <si>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3"/>
  </si>
  <si>
    <t>手術記録番号</t>
    <rPh sb="0" eb="2">
      <t>シュジュツ</t>
    </rPh>
    <rPh sb="2" eb="4">
      <t>キロク</t>
    </rPh>
    <rPh sb="4" eb="6">
      <t>バンゴウ</t>
    </rPh>
    <phoneticPr fontId="3"/>
  </si>
  <si>
    <t>合計件数</t>
    <rPh sb="0" eb="2">
      <t>ゴウケイ</t>
    </rPh>
    <rPh sb="2" eb="4">
      <t>ケンスウ</t>
    </rPh>
    <phoneticPr fontId="3"/>
  </si>
  <si>
    <t>１．先天性心疾患</t>
    <phoneticPr fontId="3"/>
  </si>
  <si>
    <t>　(1)PDA手術</t>
    <rPh sb="7" eb="9">
      <t>シュジュツ</t>
    </rPh>
    <phoneticPr fontId="3"/>
  </si>
  <si>
    <t>　(2)ASD閉鎖術</t>
    <rPh sb="7" eb="9">
      <t>ヘイサ</t>
    </rPh>
    <rPh sb="9" eb="10">
      <t>ジュツ</t>
    </rPh>
    <phoneticPr fontId="3"/>
  </si>
  <si>
    <t>　(3)VSD(肺動脈弁下単独型)閉鎖術</t>
    <rPh sb="8" eb="11">
      <t>ハイドウミャク</t>
    </rPh>
    <rPh sb="11" eb="12">
      <t>ベン</t>
    </rPh>
    <rPh sb="12" eb="13">
      <t>シタ</t>
    </rPh>
    <rPh sb="15" eb="16">
      <t>ガタ</t>
    </rPh>
    <rPh sb="17" eb="19">
      <t>ヘイサ</t>
    </rPh>
    <rPh sb="19" eb="20">
      <t>ジュツ</t>
    </rPh>
    <phoneticPr fontId="3"/>
  </si>
  <si>
    <t>　(4)肺動脈弁切開術</t>
    <rPh sb="4" eb="7">
      <t>ハイドウミャク</t>
    </rPh>
    <rPh sb="7" eb="8">
      <t>ベン</t>
    </rPh>
    <rPh sb="8" eb="11">
      <t>セッカイジュツ</t>
    </rPh>
    <phoneticPr fontId="3"/>
  </si>
  <si>
    <t>　(5)肺動脈絞扼術（主肺動脈）</t>
    <phoneticPr fontId="3"/>
  </si>
  <si>
    <t>　(6)肺動脈絞扼術（左右両側肺動脈）</t>
    <phoneticPr fontId="3"/>
  </si>
  <si>
    <t>２．弁膜症</t>
    <phoneticPr fontId="3"/>
  </si>
  <si>
    <t>　(1)三尖弁形成術</t>
    <rPh sb="4" eb="5">
      <t>サン</t>
    </rPh>
    <rPh sb="5" eb="6">
      <t>セン</t>
    </rPh>
    <rPh sb="6" eb="7">
      <t>ベン</t>
    </rPh>
    <rPh sb="7" eb="9">
      <t>ケイセイ</t>
    </rPh>
    <rPh sb="9" eb="10">
      <t>ジュツ</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</si>
  <si>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</si>
  <si>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</si>
  <si>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　(2)肺静脈隔離術</t>
    <rPh sb="4" eb="7">
      <t>ハイジョウミャク</t>
    </rPh>
    <rPh sb="7" eb="9">
      <t>カクリ</t>
    </rPh>
    <rPh sb="9" eb="10">
      <t>ジュツ</t>
    </rPh>
    <phoneticPr fontId="3"/>
  </si>
  <si>
    <t>４．動脈</t>
  </si>
  <si>
    <t>　(1)動脈血栓摘除術</t>
    <rPh sb="4" eb="6">
      <t>ドウミャク</t>
    </rPh>
    <rPh sb="6" eb="8">
      <t>ケッセン</t>
    </rPh>
    <rPh sb="8" eb="9">
      <t>テキ</t>
    </rPh>
    <rPh sb="9" eb="10">
      <t>ジョ</t>
    </rPh>
    <rPh sb="10" eb="11">
      <t>ジュツ</t>
    </rPh>
    <phoneticPr fontId="3"/>
  </si>
  <si>
    <t>　(2)下肢の非解剖学的バイパス術</t>
    <rPh sb="4" eb="6">
      <t>カシ</t>
    </rPh>
    <rPh sb="7" eb="8">
      <t>ヒ</t>
    </rPh>
    <rPh sb="8" eb="10">
      <t>カイボウ</t>
    </rPh>
    <rPh sb="10" eb="11">
      <t>ガク</t>
    </rPh>
    <rPh sb="11" eb="12">
      <t>テキ</t>
    </rPh>
    <rPh sb="16" eb="17">
      <t>ジュツ</t>
    </rPh>
    <phoneticPr fontId="3"/>
  </si>
  <si>
    <t>　(3)末梢動脈瘤手術</t>
    <rPh sb="4" eb="6">
      <t>マッショウ</t>
    </rPh>
    <rPh sb="6" eb="9">
      <t>ドウミャクリュウ</t>
    </rPh>
    <rPh sb="9" eb="11">
      <t>シュジュツ</t>
    </rPh>
    <phoneticPr fontId="3"/>
  </si>
  <si>
    <t>５．静脈</t>
  </si>
  <si>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</si>
  <si>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</si>
  <si>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　(1)血管アクセス手術</t>
    <rPh sb="4" eb="6">
      <t>ケッカン</t>
    </rPh>
    <rPh sb="10" eb="12">
      <t>シュジュツ</t>
    </rPh>
    <phoneticPr fontId="3"/>
  </si>
  <si>
    <t>合　　　　計</t>
    <rPh sb="0" eb="6">
      <t>ゴウケイ</t>
    </rPh>
    <phoneticPr fontId="3"/>
  </si>
  <si>
    <t>１．先天性心疾患</t>
  </si>
  <si>
    <t>　(1)体－肺動脈短絡術</t>
  </si>
  <si>
    <t>　(2)CoA手術</t>
  </si>
  <si>
    <t>　(3)VSD（膜様部／筋性部単独型）閉鎖術</t>
    <phoneticPr fontId="3"/>
  </si>
  <si>
    <t>　(4)PAPVR修復術</t>
  </si>
  <si>
    <t>　(5)AVSD（partial）手術</t>
  </si>
  <si>
    <t>　(6)バルサルバ洞動脈瘤手術</t>
  </si>
  <si>
    <t>　(7)DCRV手術</t>
  </si>
  <si>
    <t>　(8)右室流出路形成術</t>
  </si>
  <si>
    <t>　(9)大動脈弁切開術</t>
  </si>
  <si>
    <t>　(10)冠状動脈瘻手術</t>
  </si>
  <si>
    <t>　(11)両方向性Glenn手術</t>
  </si>
  <si>
    <t>２．弁膜症</t>
    <rPh sb="2" eb="5">
      <t>ベンマクショウ</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</si>
  <si>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</si>
  <si>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</si>
  <si>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</si>
  <si>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</si>
  <si>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(1)CABG(1枝)</t>
    <rPh sb="10" eb="11">
      <t>エダ</t>
    </rPh>
    <phoneticPr fontId="3"/>
  </si>
  <si>
    <t>４．その他の心疾患手術</t>
    <rPh sb="4" eb="5">
      <t>タ</t>
    </rPh>
    <rPh sb="6" eb="7">
      <t>シンゾウ</t>
    </rPh>
    <rPh sb="7" eb="9">
      <t>シッカン</t>
    </rPh>
    <rPh sb="9" eb="11">
      <t>シュジュツ</t>
    </rPh>
    <phoneticPr fontId="3"/>
  </si>
  <si>
    <t>　(1)心臓腫瘍摘出術</t>
    <rPh sb="4" eb="6">
      <t>シンゾウ</t>
    </rPh>
    <rPh sb="6" eb="8">
      <t>シュヨウ</t>
    </rPh>
    <rPh sb="8" eb="10">
      <t>テキシュツ</t>
    </rPh>
    <rPh sb="10" eb="11">
      <t>ジュツ</t>
    </rPh>
    <phoneticPr fontId="3"/>
  </si>
  <si>
    <t>　(2)収縮性心膜炎手術</t>
    <rPh sb="4" eb="7">
      <t>シュウシュクセイ</t>
    </rPh>
    <rPh sb="7" eb="8">
      <t>シン</t>
    </rPh>
    <rPh sb="8" eb="9">
      <t>マク</t>
    </rPh>
    <rPh sb="9" eb="10">
      <t>エン</t>
    </rPh>
    <rPh sb="10" eb="12">
      <t>シュジュツ</t>
    </rPh>
    <phoneticPr fontId="3"/>
  </si>
  <si>
    <t>　(3)Maze手術</t>
    <rPh sb="8" eb="10">
      <t>シュジュツ</t>
    </rPh>
    <phoneticPr fontId="3"/>
  </si>
  <si>
    <t>５．大動脈</t>
    <rPh sb="2" eb="5">
      <t>ダイドウミャク</t>
    </rPh>
    <phoneticPr fontId="3"/>
  </si>
  <si>
    <t>　(1)上行大動脈置換術</t>
    <rPh sb="4" eb="5">
      <t>ジョウ</t>
    </rPh>
    <rPh sb="5" eb="6">
      <t>コウ</t>
    </rPh>
    <rPh sb="6" eb="9">
      <t>ダイドウミャク</t>
    </rPh>
    <rPh sb="9" eb="11">
      <t>チカン</t>
    </rPh>
    <rPh sb="11" eb="12">
      <t>ジュツ</t>
    </rPh>
    <phoneticPr fontId="3"/>
  </si>
  <si>
    <t>　(2)下行大動脈置換術</t>
    <rPh sb="4" eb="5">
      <t>シタ</t>
    </rPh>
    <rPh sb="5" eb="6">
      <t>コウ</t>
    </rPh>
    <rPh sb="6" eb="9">
      <t>ダイドウミャク</t>
    </rPh>
    <rPh sb="9" eb="11">
      <t>チカン</t>
    </rPh>
    <rPh sb="11" eb="12">
      <t>ジュツ</t>
    </rPh>
    <phoneticPr fontId="3"/>
  </si>
  <si>
    <t>６．動脈</t>
    <rPh sb="2" eb="4">
      <t>ドウミャク</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</si>
  <si>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</si>
  <si>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　(2)上肢の血行再建術（腋窩動脈含む）</t>
    <rPh sb="4" eb="6">
      <t>ジョウシ</t>
    </rPh>
    <rPh sb="7" eb="9">
      <t>ケッコウ</t>
    </rPh>
    <rPh sb="9" eb="11">
      <t>サイケン</t>
    </rPh>
    <rPh sb="11" eb="12">
      <t>ジュツ</t>
    </rPh>
    <phoneticPr fontId="3"/>
  </si>
  <si>
    <t>７．静脈</t>
    <rPh sb="2" eb="4">
      <t>ジョウミャク</t>
    </rPh>
    <phoneticPr fontId="3"/>
  </si>
  <si>
    <t>　(1)末梢静脈血行再建術</t>
    <rPh sb="4" eb="6">
      <t>マッショウ</t>
    </rPh>
    <rPh sb="6" eb="8">
      <t>ジョウミャク</t>
    </rPh>
    <rPh sb="8" eb="10">
      <t>ケッコウ</t>
    </rPh>
    <rPh sb="10" eb="12">
      <t>サイケン</t>
    </rPh>
    <rPh sb="12" eb="13">
      <t>ジュツ</t>
    </rPh>
    <phoneticPr fontId="3"/>
  </si>
  <si>
    <t>８．その他の血管系手術</t>
    <rPh sb="4" eb="5">
      <t>タ</t>
    </rPh>
    <rPh sb="6" eb="9">
      <t>ケッカンケイ</t>
    </rPh>
    <rPh sb="9" eb="11">
      <t>シュジュツ</t>
    </rPh>
    <phoneticPr fontId="3"/>
  </si>
  <si>
    <t>　(2)胸郭出口症候群</t>
    <rPh sb="4" eb="6">
      <t>キョウカク</t>
    </rPh>
    <rPh sb="6" eb="8">
      <t>デグチ</t>
    </rPh>
    <rPh sb="8" eb="11">
      <t>ショウコウグン</t>
    </rPh>
    <phoneticPr fontId="3"/>
  </si>
  <si>
    <t>　(3)血管アクセス手術</t>
    <rPh sb="4" eb="6">
      <t>ケッカン</t>
    </rPh>
    <rPh sb="10" eb="12">
      <t>シュジュツ</t>
    </rPh>
    <phoneticPr fontId="3"/>
  </si>
  <si>
    <t>　　（人工血管使用、静脈表在化内シャント）</t>
    <phoneticPr fontId="3"/>
  </si>
  <si>
    <t>９．これに準ずる手術</t>
    <rPh sb="5" eb="6">
      <t>ジュン</t>
    </rPh>
    <rPh sb="8" eb="10">
      <t>シュジュツ</t>
    </rPh>
    <phoneticPr fontId="3"/>
  </si>
  <si>
    <t>　(1)TOF修復術</t>
    <rPh sb="7" eb="9">
      <t>シュウフク</t>
    </rPh>
    <rPh sb="9" eb="10">
      <t>ジュツ</t>
    </rPh>
    <phoneticPr fontId="3"/>
  </si>
  <si>
    <t>　(2)TGA手術</t>
    <rPh sb="7" eb="9">
      <t>シュジュツ</t>
    </rPh>
    <phoneticPr fontId="3"/>
  </si>
  <si>
    <t>　(3)DORV手術</t>
    <rPh sb="8" eb="10">
      <t>シュジュツ</t>
    </rPh>
    <phoneticPr fontId="3"/>
  </si>
  <si>
    <t>　(4)TAPVR手術</t>
    <rPh sb="9" eb="11">
      <t>シュジュツ</t>
    </rPh>
    <phoneticPr fontId="3"/>
  </si>
  <si>
    <t>　(5)AVSD(Complete)手術</t>
    <rPh sb="18" eb="20">
      <t>シュジュツ</t>
    </rPh>
    <phoneticPr fontId="3"/>
  </si>
  <si>
    <t>　(6)Fontan型手術</t>
    <rPh sb="10" eb="11">
      <t>カタ</t>
    </rPh>
    <rPh sb="11" eb="13">
      <t>シュジュツ</t>
    </rPh>
    <phoneticPr fontId="3"/>
  </si>
  <si>
    <t>　(7)Truncus手術</t>
    <rPh sb="11" eb="13">
      <t>シュジュツ</t>
    </rPh>
    <phoneticPr fontId="3"/>
  </si>
  <si>
    <t>　(8)Ebstein病手術</t>
    <rPh sb="11" eb="12">
      <t>ビョウ</t>
    </rPh>
    <rPh sb="12" eb="14">
      <t>シュジュツ</t>
    </rPh>
    <phoneticPr fontId="3"/>
  </si>
  <si>
    <t>　(9)Norwood手術</t>
    <rPh sb="11" eb="13">
      <t>シュジュツ</t>
    </rPh>
    <phoneticPr fontId="3"/>
  </si>
  <si>
    <t>　(10)大動脈弁上/弁下狭窄手術</t>
    <rPh sb="15" eb="17">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</si>
  <si>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</si>
  <si>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(12)CoA(Complex)/IAA手術</t>
    <rPh sb="21" eb="23">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</si>
  <si>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</si>
  <si>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</si>
  <si>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(15)VSD（多発型）閉鎖術</t>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</si>
  <si>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</si>
  <si>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</si>
  <si>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</si>
  <si>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</si>
  <si>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　(5)大動脈基部再建術</t>
    <rPh sb="4" eb="7">
      <t>ダイドウミャク</t>
    </rPh>
    <rPh sb="7" eb="9">
      <t>キブ</t>
    </rPh>
    <rPh sb="9" eb="11">
      <t>サイケン</t>
    </rPh>
    <rPh sb="11" eb="12">
      <t>ジュツ</t>
    </rPh>
    <phoneticPr fontId="3"/>
  </si>
  <si>
    <t>　(6)TAVR（TAVI）（開胸を伴う）</t>
    <phoneticPr fontId="3"/>
  </si>
  <si>
    <t>　(1)CABG(2枝以上)</t>
    <rPh sb="10" eb="11">
      <t>エダ</t>
    </rPh>
    <rPh sb="11" eb="13">
      <t>イジョウ</t>
    </rPh>
    <phoneticPr fontId="3"/>
  </si>
  <si>
    <t>　(2)心筋梗塞合併切除症例</t>
    <rPh sb="4" eb="6">
      <t>シンキン</t>
    </rPh>
    <rPh sb="6" eb="8">
      <t>コウソク</t>
    </rPh>
    <rPh sb="8" eb="10">
      <t>ガッペイ</t>
    </rPh>
    <rPh sb="10" eb="12">
      <t>セツジョ</t>
    </rPh>
    <rPh sb="12" eb="14">
      <t>ショウレイ</t>
    </rPh>
    <phoneticPr fontId="3"/>
  </si>
  <si>
    <t>４．その他の心疾患手術</t>
    <rPh sb="4" eb="5">
      <t>タ</t>
    </rPh>
    <rPh sb="6" eb="7">
      <t>シン</t>
    </rPh>
    <rPh sb="7" eb="9">
      <t>シッカン</t>
    </rPh>
    <rPh sb="9" eb="11">
      <t>シュジュツ</t>
    </rPh>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</si>
  <si>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</si>
  <si>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</si>
  <si>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(1)弓部大動脈手術</t>
  </si>
  <si>
    <t>　(2)胸腹部大動脈手術</t>
  </si>
  <si>
    <t>　(3)腎動脈遮断を伴う腹部大動脈手術</t>
  </si>
  <si>
    <t>　(4)大動脈解離手術（人工血管置換）</t>
  </si>
  <si>
    <t>　(5)感染性／炎症性腹部大動脈瘤</t>
  </si>
  <si>
    <t>　(7)異型CoA手術</t>
  </si>
  <si>
    <t>　(9)内腸骨動脈瘤に対する内腸骨</t>
    <phoneticPr fontId="3"/>
  </si>
  <si>
    <t>再建を伴う腹部大動脈瘤手術</t>
    <phoneticPr fontId="3"/>
  </si>
  <si>
    <t>　(1)下腿３分枝以下の血行再建術</t>
  </si>
  <si>
    <t>　(2)頸動脈内膜摘除術</t>
  </si>
  <si>
    <t>　(1)大静脈血行再建術</t>
    <rPh sb="4" eb="5">
      <t>ダイ</t>
    </rPh>
    <rPh sb="5" eb="7">
      <t>ジョウミャク</t>
    </rPh>
    <rPh sb="7" eb="9">
      <t>ケッコウ</t>
    </rPh>
    <rPh sb="9" eb="11">
      <t>サイケン</t>
    </rPh>
    <rPh sb="11" eb="12">
      <t>ジュツ</t>
    </rPh>
    <phoneticPr fontId="3"/>
  </si>
  <si>
    <t>８．その他の血管系手術</t>
    <rPh sb="4" eb="5">
      <t>タ</t>
    </rPh>
    <rPh sb="6" eb="8">
      <t>ケッカン</t>
    </rPh>
    <rPh sb="8" eb="9">
      <t>ケイ</t>
    </rPh>
    <rPh sb="9" eb="11">
      <t>シュジュツ</t>
    </rPh>
    <phoneticPr fontId="3"/>
  </si>
  <si>
    <t>合　　　　　計</t>
    <rPh sb="0" eb="7">
      <t>ゴウケイ</t>
    </rPh>
    <phoneticPr fontId="3"/>
  </si>
  <si>
    <t>１．先天性心疾患（乳児）</t>
    <rPh sb="2" eb="5">
      <t>センテンセイ</t>
    </rPh>
    <rPh sb="5" eb="8">
      <t>シンシッカン</t>
    </rPh>
    <rPh sb="9" eb="11">
      <t>ニュウジ</t>
    </rPh>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</si>
  <si>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</si>
  <si>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</si>
  <si>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</si>
  <si>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</si>
  <si>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</si>
  <si>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</si>
  <si>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</si>
  <si>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(5)外膜嚢腫手術</t>
    <phoneticPr fontId="3"/>
  </si>
  <si>
    <t>　(6)動脈グラフト採取術</t>
    <phoneticPr fontId="3"/>
  </si>
  <si>
    <t>　(7)静脈グラフト採取術</t>
    <phoneticPr fontId="3"/>
  </si>
  <si>
    <t>　(8)IABP,PCPS,ECMO外科的挿入又は抜去</t>
    <phoneticPr fontId="3"/>
  </si>
  <si>
    <t>　(4)TAVR(TAVI)(開胸を伴わない)</t>
    <phoneticPr fontId="3"/>
  </si>
  <si>
    <t>　(8)分枝再建を伴うステントグラフト内挿術</t>
    <phoneticPr fontId="3"/>
  </si>
  <si>
    <t>　(1)体－肺動脈短絡術(乳児)</t>
  </si>
  <si>
    <t>　(2)CoA手術(乳児)</t>
  </si>
  <si>
    <t>　(3)VSD（膜様部／筋性部単独型）閉鎖術(乳児)</t>
  </si>
  <si>
    <t>　(4)PAPVR修復術(乳児)</t>
  </si>
  <si>
    <t>　(5)AVSD（partial）手術(乳児)</t>
  </si>
  <si>
    <t>　(6)バルサルバ洞動脈瘤手術(乳児)</t>
  </si>
  <si>
    <t>　(7)DCRV手術(乳児)</t>
  </si>
  <si>
    <t>　(8)右室流出路形成術(乳児)</t>
  </si>
  <si>
    <t>　(9)大動脈弁切開術(乳児)</t>
  </si>
  <si>
    <t>　(10)冠状動脈瘻手術(乳児)</t>
  </si>
  <si>
    <t>　(11)両方向性Glenn手術(乳児)</t>
  </si>
  <si>
    <t>　(6)肺動脈絞扼術（左右両側肺動脈）(乳児)</t>
    <phoneticPr fontId="3"/>
  </si>
  <si>
    <t>　(5)肺動脈絞扼術（主肺動脈）(乳児)</t>
    <phoneticPr fontId="3"/>
  </si>
  <si>
    <t>　(1)PDA手術(乳児)</t>
    <phoneticPr fontId="3"/>
  </si>
  <si>
    <t>　(2)ASD閉鎖術(乳児)</t>
    <phoneticPr fontId="3"/>
  </si>
  <si>
    <t>　(3)VSD(肺動脈弁下単独型)閉鎖術(乳児)</t>
    <phoneticPr fontId="3"/>
  </si>
  <si>
    <t>　(4)肺動脈弁切開術(乳児)</t>
    <phoneticPr fontId="3"/>
  </si>
  <si>
    <t>件数
(総数)</t>
    <rPh sb="0" eb="2">
      <t>ケンスウ</t>
    </rPh>
    <rPh sb="4" eb="6">
      <t>ソウスウ</t>
    </rPh>
    <phoneticPr fontId="3"/>
  </si>
  <si>
    <t>内16歳
未満</t>
    <rPh sb="0" eb="1">
      <t>ウチ</t>
    </rPh>
    <rPh sb="3" eb="4">
      <t>サイ</t>
    </rPh>
    <rPh sb="5" eb="7">
      <t>ミマン</t>
    </rPh>
    <phoneticPr fontId="3"/>
  </si>
  <si>
    <t>3学会構成 心臓血管外科専門医認定機構</t>
    <rPh sb="1" eb="3">
      <t>ガッカイ</t>
    </rPh>
    <rPh sb="3" eb="5">
      <t>コウセイ</t>
    </rPh>
    <rPh sb="6" eb="8">
      <t>シンゾウ</t>
    </rPh>
    <rPh sb="8" eb="10">
      <t>ケッカン</t>
    </rPh>
    <rPh sb="10" eb="12">
      <t>ゲカ</t>
    </rPh>
    <rPh sb="12" eb="15">
      <t>センモンイ</t>
    </rPh>
    <rPh sb="15" eb="17">
      <t>ニンテイ</t>
    </rPh>
    <rPh sb="17" eb="19">
      <t>キコウ</t>
    </rPh>
    <phoneticPr fontId="4"/>
  </si>
  <si>
    <t>専門医更新・様式４－１</t>
    <rPh sb="0" eb="3">
      <t>センモンイ</t>
    </rPh>
    <rPh sb="3" eb="5">
      <t>コウシン</t>
    </rPh>
    <phoneticPr fontId="4"/>
  </si>
  <si>
    <t>専門医更新・様式４－５</t>
    <rPh sb="0" eb="3">
      <t>センモンイ</t>
    </rPh>
    <rPh sb="3" eb="5">
      <t>コウシン</t>
    </rPh>
    <phoneticPr fontId="4"/>
  </si>
  <si>
    <t>専門医更新・様式４－４</t>
    <rPh sb="0" eb="3">
      <t>センモンイ</t>
    </rPh>
    <rPh sb="3" eb="5">
      <t>コウシン</t>
    </rPh>
    <phoneticPr fontId="4"/>
  </si>
  <si>
    <t>専門医更新・様式４－３</t>
    <rPh sb="0" eb="3">
      <t>センモンイ</t>
    </rPh>
    <rPh sb="3" eb="5">
      <t>コウシン</t>
    </rPh>
    <phoneticPr fontId="4"/>
  </si>
  <si>
    <t>専門医更新・様式４－２</t>
    <rPh sb="0" eb="3">
      <t>センモンイ</t>
    </rPh>
    <rPh sb="3" eb="5">
      <t>コウシン</t>
    </rPh>
    <phoneticPr fontId="4"/>
  </si>
  <si>
    <t>合　　計</t>
    <rPh sb="0" eb="1">
      <t>ゴウ</t>
    </rPh>
    <rPh sb="3" eb="4">
      <t>ケイ</t>
    </rPh>
    <phoneticPr fontId="3"/>
  </si>
  <si>
    <t>＊合計欄にはそれぞれ小児症例による係数が含まれています</t>
    <rPh sb="1" eb="3">
      <t>ゴウケイ</t>
    </rPh>
    <rPh sb="3" eb="4">
      <t>ラン</t>
    </rPh>
    <rPh sb="10" eb="12">
      <t>ショウニ</t>
    </rPh>
    <rPh sb="12" eb="14">
      <t>ショウレイ</t>
    </rPh>
    <rPh sb="17" eb="19">
      <t>ケイスウ</t>
    </rPh>
    <rPh sb="20" eb="21">
      <t>フク</t>
    </rPh>
    <phoneticPr fontId="3"/>
  </si>
  <si>
    <t>先天性心疾患の扱い</t>
    <rPh sb="0" eb="3">
      <t>センテンセイ</t>
    </rPh>
    <rPh sb="3" eb="6">
      <t>シンシッカン</t>
    </rPh>
    <rPh sb="7" eb="8">
      <t>アツカ</t>
    </rPh>
    <phoneticPr fontId="3"/>
  </si>
  <si>
    <t>(2)</t>
  </si>
  <si>
    <t>(3)</t>
  </si>
  <si>
    <r>
      <t>乳児（</t>
    </r>
    <r>
      <rPr>
        <sz val="10"/>
        <color rgb="FFFF0000"/>
        <rFont val="ＭＳ 明朝"/>
        <family val="1"/>
        <charset val="128"/>
      </rPr>
      <t>1歳未満</t>
    </r>
    <r>
      <rPr>
        <sz val="10"/>
        <rFont val="ＭＳ 明朝"/>
        <family val="1"/>
        <charset val="128"/>
      </rPr>
      <t>）手術は、難易度を一つ上げることができる。</t>
    </r>
    <rPh sb="0" eb="2">
      <t>ニュウジ</t>
    </rPh>
    <rPh sb="4" eb="5">
      <t>サイ</t>
    </rPh>
    <rPh sb="5" eb="7">
      <t>ミマン</t>
    </rPh>
    <rPh sb="8" eb="10">
      <t>シュジュツ</t>
    </rPh>
    <rPh sb="12" eb="15">
      <t>ナンイド</t>
    </rPh>
    <rPh sb="16" eb="17">
      <t>ヒト</t>
    </rPh>
    <rPh sb="18" eb="19">
      <t>ア</t>
    </rPh>
    <phoneticPr fontId="3"/>
  </si>
  <si>
    <t>※難易度A→B</t>
  </si>
  <si>
    <t>※難易度B→C</t>
  </si>
  <si>
    <t>A-5 &amp; A-6 疾患の扱い</t>
    <rPh sb="10" eb="12">
      <t>シッカン</t>
    </rPh>
    <rPh sb="13" eb="14">
      <t>アツカ</t>
    </rPh>
    <phoneticPr fontId="3"/>
  </si>
  <si>
    <t xml:space="preserve"> NEW</t>
    <phoneticPr fontId="3"/>
  </si>
  <si>
    <t>&gt;&gt;症例件数カウント条件について</t>
    <phoneticPr fontId="3"/>
  </si>
  <si>
    <t>(1)</t>
    <phoneticPr fontId="3"/>
  </si>
  <si>
    <t>(2)</t>
    <phoneticPr fontId="3"/>
  </si>
  <si>
    <r>
      <t xml:space="preserve"> 臨床修練実績表　難易度(C)用 (2)</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rPh sb="22" eb="24">
      <t>コウシン</t>
    </rPh>
    <rPh sb="25" eb="27">
      <t>カイメ</t>
    </rPh>
    <rPh sb="27" eb="29">
      <t>イコウ</t>
    </rPh>
    <phoneticPr fontId="4"/>
  </si>
  <si>
    <r>
      <t xml:space="preserve"> 臨床修練実績表　難易度(C)用 (1)</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</si>
  <si>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(2)</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</si>
  <si>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(1)</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</si>
  <si>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難易度(A)用</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</si>
  <si>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手術経験実績：総点数表 </t>
    </r>
    <r>
      <rPr>
        <b/>
        <sz val="14"/>
        <color indexed="8"/>
        <rFont val="ＭＳ 明朝"/>
        <family val="1"/>
        <charset val="128"/>
      </rPr>
      <t>（更新２回目以降）</t>
    </r>
    <rPh sb="1" eb="3">
      <t>シュジュツ</t>
    </rPh>
    <rPh sb="3" eb="5">
      <t>ケイケン</t>
    </rPh>
    <rPh sb="5" eb="7">
      <t>ジッセキ</t>
    </rPh>
    <rPh sb="8" eb="10">
      <t>ソウテン</t>
    </rPh>
    <rPh sb="10" eb="12">
      <t>スウヒョウ</t>
    </rPh>
    <phoneticPr fontId="4"/>
  </si>
  <si>
    <t>うち先天性
(小児)心疾患</t>
    <rPh sb="2" eb="4">
      <t>センテン</t>
    </rPh>
    <rPh sb="4" eb="5">
      <t>セイ</t>
    </rPh>
    <rPh sb="7" eb="9">
      <t>ショウニ</t>
    </rPh>
    <rPh sb="10" eb="13">
      <t>シンシッカン</t>
    </rPh>
    <phoneticPr fontId="8"/>
  </si>
  <si>
    <t>外科専門医 有効期限年月日</t>
    <rPh sb="0" eb="2">
      <t>ゲカ</t>
    </rPh>
    <rPh sb="2" eb="5">
      <t>センモンイ</t>
    </rPh>
    <rPh sb="6" eb="8">
      <t>ユウコウ</t>
    </rPh>
    <rPh sb="8" eb="10">
      <t>キゲン</t>
    </rPh>
    <rPh sb="10" eb="13">
      <t>ネンガッピ</t>
    </rPh>
    <phoneticPr fontId="3"/>
  </si>
  <si>
    <t>専門医更新・様式４－７</t>
    <rPh sb="0" eb="3">
      <t>センモンイ</t>
    </rPh>
    <rPh sb="3" eb="5">
      <t>コウシン</t>
    </rPh>
    <phoneticPr fontId="4"/>
  </si>
  <si>
    <t>専門医更新・様式４－６</t>
    <rPh sb="0" eb="3">
      <t>センモンイ</t>
    </rPh>
    <rPh sb="3" eb="5">
      <t>コウシン</t>
    </rPh>
    <phoneticPr fontId="4"/>
  </si>
  <si>
    <t>１．論文：</t>
    <rPh sb="2" eb="4">
      <t>ロンブン</t>
    </rPh>
    <phoneticPr fontId="3"/>
  </si>
  <si>
    <t>⑧　添付の手術記録は、右肩または左肩に番号を振り、この表のNo.欄と一致させること。</t>
    <rPh sb="2" eb="4">
      <t>テンプ</t>
    </rPh>
    <rPh sb="5" eb="7">
      <t>シュジュツ</t>
    </rPh>
    <rPh sb="7" eb="9">
      <t>キロク</t>
    </rPh>
    <rPh sb="11" eb="13">
      <t>ミギカタ</t>
    </rPh>
    <rPh sb="16" eb="18">
      <t>ヒダリカタ</t>
    </rPh>
    <rPh sb="19" eb="21">
      <t>バンゴウ</t>
    </rPh>
    <rPh sb="22" eb="23">
      <t>フ</t>
    </rPh>
    <rPh sb="27" eb="28">
      <t>ヒョウ</t>
    </rPh>
    <rPh sb="32" eb="33">
      <t>ラン</t>
    </rPh>
    <rPh sb="34" eb="36">
      <t>イッチ</t>
    </rPh>
    <phoneticPr fontId="3"/>
  </si>
  <si>
    <t>シートNo．</t>
    <phoneticPr fontId="3"/>
  </si>
  <si>
    <t>No.</t>
    <phoneticPr fontId="3"/>
  </si>
  <si>
    <t>乳児</t>
    <rPh sb="0" eb="2">
      <t>ニュウジ</t>
    </rPh>
    <phoneticPr fontId="3"/>
  </si>
  <si>
    <t>手術名</t>
    <phoneticPr fontId="3"/>
  </si>
  <si>
    <t>手術日
年/月/日</t>
    <phoneticPr fontId="3"/>
  </si>
  <si>
    <t>④　なお、手術の内容は手術術式難易度（A）（B）（C）にあげられているものとします。難易度別カテゴリーNo.は、A-1, C-1のように</t>
    <rPh sb="0" eb="1">
      <t>４</t>
    </rPh>
    <rPh sb="5" eb="7">
      <t>シュジュツ</t>
    </rPh>
    <rPh sb="8" eb="10">
      <t>ナイヨウ</t>
    </rPh>
    <rPh sb="11" eb="13">
      <t>シュジュツ</t>
    </rPh>
    <rPh sb="13" eb="15">
      <t>ジュツシキ</t>
    </rPh>
    <rPh sb="15" eb="18">
      <t>ナンイド</t>
    </rPh>
    <rPh sb="42" eb="45">
      <t>ナンイド</t>
    </rPh>
    <rPh sb="45" eb="46">
      <t>ベツ</t>
    </rPh>
    <phoneticPr fontId="3"/>
  </si>
  <si>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3"/>
  </si>
  <si>
    <t>著者名</t>
    <phoneticPr fontId="3"/>
  </si>
  <si>
    <t>２．学会：</t>
    <rPh sb="2" eb="4">
      <t>ガッカイ</t>
    </rPh>
    <phoneticPr fontId="3"/>
  </si>
  <si>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3"/>
  </si>
  <si>
    <t>参加年月</t>
    <phoneticPr fontId="3"/>
  </si>
  <si>
    <t>３．学会卒後教育セミナー・Postgraduate Course等への参加：</t>
    <rPh sb="2" eb="4">
      <t>ガッカイ</t>
    </rPh>
    <rPh sb="4" eb="5">
      <t>ソツ</t>
    </rPh>
    <rPh sb="5" eb="6">
      <t>ゴ</t>
    </rPh>
    <rPh sb="6" eb="8">
      <t>キョウイク</t>
    </rPh>
    <rPh sb="32" eb="33">
      <t>トウ</t>
    </rPh>
    <rPh sb="35" eb="37">
      <t>サンカ</t>
    </rPh>
    <phoneticPr fontId="3"/>
  </si>
  <si>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3"/>
  </si>
  <si>
    <t>４．医療安全講習会：</t>
    <rPh sb="2" eb="4">
      <t>イリョウ</t>
    </rPh>
    <rPh sb="4" eb="6">
      <t>アンゼン</t>
    </rPh>
    <rPh sb="6" eb="9">
      <t>コウシュウカイ</t>
    </rPh>
    <phoneticPr fontId="3"/>
  </si>
  <si>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3"/>
  </si>
  <si>
    <t>＊難易度Aの件数欄にはA-5、A-6症例による係数が含まれています</t>
    <rPh sb="1" eb="4">
      <t>ナンイド</t>
    </rPh>
    <rPh sb="6" eb="8">
      <t>ケンスウ</t>
    </rPh>
    <rPh sb="8" eb="9">
      <t>ラン</t>
    </rPh>
    <rPh sb="18" eb="20">
      <t>ショウレイ</t>
    </rPh>
    <rPh sb="23" eb="25">
      <t>ケイスウ</t>
    </rPh>
    <rPh sb="26" eb="27">
      <t>フク</t>
    </rPh>
    <phoneticPr fontId="3"/>
  </si>
  <si>
    <t>「弁膜症」「虚血性心疾患」「その他の心疾患術式」「大動脈手術」で、</t>
    <phoneticPr fontId="3"/>
  </si>
  <si>
    <r>
      <rPr>
        <sz val="10"/>
        <color rgb="FFFF0000"/>
        <rFont val="ＭＳ 明朝"/>
        <family val="1"/>
        <charset val="128"/>
      </rPr>
      <t>16歳未満に対して</t>
    </r>
    <r>
      <rPr>
        <sz val="10"/>
        <rFont val="ＭＳ 明朝"/>
        <family val="1"/>
        <charset val="128"/>
      </rPr>
      <t>手術を行った場合も、1.4の係数をかけることができる。</t>
    </r>
    <rPh sb="2" eb="3">
      <t>サイ</t>
    </rPh>
    <rPh sb="3" eb="5">
      <t>ミマン</t>
    </rPh>
    <rPh sb="6" eb="7">
      <t>タイ</t>
    </rPh>
    <rPh sb="9" eb="11">
      <t>シュジュツ</t>
    </rPh>
    <rPh sb="12" eb="13">
      <t>オコナ</t>
    </rPh>
    <rPh sb="15" eb="17">
      <t>バアイ</t>
    </rPh>
    <rPh sb="23" eb="25">
      <t>ケイスウ</t>
    </rPh>
    <phoneticPr fontId="3"/>
  </si>
  <si>
    <t>初回更新者要件：各手術最大5例までカウント可能</t>
    <rPh sb="0" eb="2">
      <t>ショカイ</t>
    </rPh>
    <rPh sb="2" eb="4">
      <t>コウシン</t>
    </rPh>
    <rPh sb="4" eb="5">
      <t>シャ</t>
    </rPh>
    <rPh sb="5" eb="7">
      <t>ヨウケン</t>
    </rPh>
    <rPh sb="8" eb="9">
      <t>カク</t>
    </rPh>
    <rPh sb="9" eb="11">
      <t>シュジュツ</t>
    </rPh>
    <rPh sb="11" eb="13">
      <t>サイダイ</t>
    </rPh>
    <rPh sb="14" eb="15">
      <t>レイ</t>
    </rPh>
    <rPh sb="21" eb="23">
      <t>カノウ</t>
    </rPh>
    <phoneticPr fontId="3"/>
  </si>
  <si>
    <t>２回目以降要件：各手術は、症例数×0.1でカウントし、例数制限はない</t>
    <rPh sb="1" eb="3">
      <t>カイメ</t>
    </rPh>
    <rPh sb="3" eb="5">
      <t>イコウ</t>
    </rPh>
    <rPh sb="5" eb="7">
      <t>ヨウケン</t>
    </rPh>
    <rPh sb="8" eb="9">
      <t>カク</t>
    </rPh>
    <rPh sb="9" eb="11">
      <t>シュジュツ</t>
    </rPh>
    <rPh sb="13" eb="15">
      <t>ショウレイ</t>
    </rPh>
    <rPh sb="15" eb="16">
      <t>スウ</t>
    </rPh>
    <rPh sb="27" eb="28">
      <t>レイ</t>
    </rPh>
    <rPh sb="28" eb="29">
      <t>スウ</t>
    </rPh>
    <rPh sb="29" eb="31">
      <t>セイゲン</t>
    </rPh>
    <phoneticPr fontId="3"/>
  </si>
  <si>
    <t>「先天性心疾患」の手術を行った場合、1.4の係数をかけることができる。</t>
    <rPh sb="1" eb="4">
      <t>センテンセイ</t>
    </rPh>
    <rPh sb="4" eb="7">
      <t>シンシッカン</t>
    </rPh>
    <rPh sb="9" eb="11">
      <t>シュジュツ</t>
    </rPh>
    <rPh sb="12" eb="13">
      <t>オコナ</t>
    </rPh>
    <rPh sb="15" eb="17">
      <t>バアイ</t>
    </rPh>
    <rPh sb="22" eb="24">
      <t>ケイスウ</t>
    </rPh>
    <phoneticPr fontId="3"/>
  </si>
  <si>
    <t>　(3)頸動脈ステント留置術</t>
    <phoneticPr fontId="3"/>
  </si>
  <si>
    <t>　(4)肺動脈血栓摘除術（急性、直達術）</t>
    <phoneticPr fontId="3"/>
  </si>
  <si>
    <t>心臓血管外科専門医番号</t>
    <rPh sb="0" eb="2">
      <t>シンゾウ</t>
    </rPh>
    <rPh sb="2" eb="4">
      <t>ケッカン</t>
    </rPh>
    <rPh sb="4" eb="6">
      <t>ゲカ</t>
    </rPh>
    <rPh sb="6" eb="8">
      <t>センモン</t>
    </rPh>
    <rPh sb="8" eb="9">
      <t>イ</t>
    </rPh>
    <rPh sb="9" eb="11">
      <t>バンゴウ</t>
    </rPh>
    <phoneticPr fontId="3"/>
  </si>
  <si>
    <t>日本外科学会</t>
    <rPh sb="0" eb="2">
      <t>ニホン</t>
    </rPh>
    <rPh sb="2" eb="4">
      <t>ゲカ</t>
    </rPh>
    <rPh sb="4" eb="6">
      <t>ガッカイ</t>
    </rPh>
    <phoneticPr fontId="3"/>
  </si>
  <si>
    <t>会員番号</t>
    <rPh sb="0" eb="2">
      <t>カイイン</t>
    </rPh>
    <rPh sb="2" eb="4">
      <t>バンゴウ</t>
    </rPh>
    <phoneticPr fontId="3"/>
  </si>
  <si>
    <t>現勤務先</t>
    <rPh sb="0" eb="1">
      <t>ゲン</t>
    </rPh>
    <rPh sb="1" eb="4">
      <t>キンムサキ</t>
    </rPh>
    <phoneticPr fontId="3"/>
  </si>
  <si>
    <t>16歳
未満</t>
    <rPh sb="2" eb="3">
      <t>サイ</t>
    </rPh>
    <rPh sb="4" eb="6">
      <t>ミマン</t>
    </rPh>
    <phoneticPr fontId="3"/>
  </si>
  <si>
    <t>②　術者名あるいは指導的助手名のついた手術記録コピーを添付して下さい。（氏名やID等個人を特定できる情報は消すこと）</t>
    <rPh sb="0" eb="1">
      <t>２</t>
    </rPh>
    <rPh sb="2" eb="3">
      <t>ジュツシャ</t>
    </rPh>
    <rPh sb="3" eb="4">
      <t>シャ</t>
    </rPh>
    <rPh sb="4" eb="5">
      <t>ナ</t>
    </rPh>
    <rPh sb="9" eb="12">
      <t>シドウテキ</t>
    </rPh>
    <rPh sb="12" eb="14">
      <t>ジョシュ</t>
    </rPh>
    <rPh sb="14" eb="15">
      <t>メイ</t>
    </rPh>
    <rPh sb="19" eb="21">
      <t>シュジュツ</t>
    </rPh>
    <rPh sb="21" eb="23">
      <t>キロク</t>
    </rPh>
    <rPh sb="27" eb="29">
      <t>テンプ</t>
    </rPh>
    <rPh sb="31" eb="32">
      <t>クダ</t>
    </rPh>
    <rPh sb="36" eb="38">
      <t>シメイ</t>
    </rPh>
    <rPh sb="41" eb="42">
      <t>トウ</t>
    </rPh>
    <rPh sb="42" eb="44">
      <t>コジン</t>
    </rPh>
    <rPh sb="45" eb="47">
      <t>トクテイ</t>
    </rPh>
    <rPh sb="50" eb="52">
      <t>ジョウホウ</t>
    </rPh>
    <phoneticPr fontId="3"/>
  </si>
  <si>
    <t>③　A-1から順に、難易度ごとに記録して下さい。</t>
    <rPh sb="0" eb="1">
      <t>３</t>
    </rPh>
    <rPh sb="7" eb="8">
      <t>ジュン</t>
    </rPh>
    <rPh sb="10" eb="13">
      <t>ナンイド</t>
    </rPh>
    <rPh sb="16" eb="18">
      <t>キロク</t>
    </rPh>
    <rPh sb="20" eb="21">
      <t>クダ</t>
    </rPh>
    <phoneticPr fontId="3"/>
  </si>
  <si>
    <t>　　記載して下さい。</t>
    <rPh sb="2" eb="4">
      <t>キサイ</t>
    </rPh>
    <rPh sb="6" eb="7">
      <t>クダ</t>
    </rPh>
    <phoneticPr fontId="3"/>
  </si>
  <si>
    <t>⑤　シートが不足する場合はコピーして利用すること。31以降の通し番号は申請者自身で入力すること。</t>
    <rPh sb="6" eb="8">
      <t>フソク</t>
    </rPh>
    <rPh sb="10" eb="12">
      <t>バアイ</t>
    </rPh>
    <rPh sb="18" eb="20">
      <t>リヨウ</t>
    </rPh>
    <rPh sb="27" eb="29">
      <t>イコウ</t>
    </rPh>
    <rPh sb="30" eb="31">
      <t>トオ</t>
    </rPh>
    <rPh sb="32" eb="34">
      <t>バンゴウ</t>
    </rPh>
    <rPh sb="35" eb="38">
      <t>シンセイシャ</t>
    </rPh>
    <rPh sb="38" eb="40">
      <t>ジシン</t>
    </rPh>
    <rPh sb="41" eb="43">
      <t>ニュウリョク</t>
    </rPh>
    <phoneticPr fontId="3"/>
  </si>
  <si>
    <t>⑨　乳児手術あるいは16歳未満の患者に対して行った手術に該当する場合は、それぞれの欄に「○」を記入すること。</t>
    <rPh sb="2" eb="4">
      <t>ニュウジ</t>
    </rPh>
    <rPh sb="4" eb="6">
      <t>シュジュツ</t>
    </rPh>
    <rPh sb="12" eb="13">
      <t>サイ</t>
    </rPh>
    <rPh sb="13" eb="15">
      <t>ミマン</t>
    </rPh>
    <rPh sb="16" eb="18">
      <t>カンジャ</t>
    </rPh>
    <rPh sb="19" eb="20">
      <t>タイ</t>
    </rPh>
    <rPh sb="22" eb="23">
      <t>オコナ</t>
    </rPh>
    <rPh sb="25" eb="27">
      <t>シュジュツ</t>
    </rPh>
    <rPh sb="28" eb="30">
      <t>ガイトウ</t>
    </rPh>
    <rPh sb="32" eb="34">
      <t>バアイ</t>
    </rPh>
    <rPh sb="41" eb="42">
      <t>ラン</t>
    </rPh>
    <rPh sb="47" eb="49">
      <t>キニュウ</t>
    </rPh>
    <phoneticPr fontId="3"/>
  </si>
  <si>
    <t>　　 その場合の難易度別カテゴリー欄は、繰り上がった難易度（B-1またはC-1）を記入して下さい。</t>
    <rPh sb="5" eb="7">
      <t>バアイ</t>
    </rPh>
    <rPh sb="8" eb="11">
      <t>ナンイド</t>
    </rPh>
    <rPh sb="11" eb="12">
      <t>ベツ</t>
    </rPh>
    <rPh sb="17" eb="18">
      <t>ラン</t>
    </rPh>
    <rPh sb="20" eb="21">
      <t>ク</t>
    </rPh>
    <rPh sb="22" eb="23">
      <t>ア</t>
    </rPh>
    <rPh sb="26" eb="29">
      <t>ナンイド</t>
    </rPh>
    <rPh sb="41" eb="43">
      <t>キニュウ</t>
    </rPh>
    <rPh sb="45" eb="46">
      <t>クダ</t>
    </rPh>
    <phoneticPr fontId="3"/>
  </si>
  <si>
    <r>
      <t xml:space="preserve"> 手 術 経 験 表</t>
    </r>
    <r>
      <rPr>
        <b/>
        <sz val="16"/>
        <color indexed="8"/>
        <rFont val="ＭＳ Ｐ明朝"/>
        <family val="1"/>
        <charset val="128"/>
      </rPr>
      <t xml:space="preserve">   （</t>
    </r>
    <r>
      <rPr>
        <b/>
        <sz val="14"/>
        <color indexed="8"/>
        <rFont val="ＭＳ Ｐ明朝"/>
        <family val="1"/>
        <charset val="128"/>
      </rPr>
      <t>更新２回目以降）</t>
    </r>
    <rPh sb="1" eb="4">
      <t>シュジュツ</t>
    </rPh>
    <rPh sb="5" eb="10">
      <t>ケイケンヒョウ</t>
    </rPh>
    <phoneticPr fontId="4"/>
  </si>
  <si>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</si>
  <si>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2"/>
  </si>
  <si>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3"/>
  </si>
  <si>
    <t>　(6)破裂性大動脈瘤手術</t>
    <rPh sb="4" eb="6">
      <t>ハレツ</t>
    </rPh>
    <rPh sb="6" eb="7">
      <t>セイ</t>
    </rPh>
    <phoneticPr fontId="4"/>
  </si>
  <si>
    <t>　　（ステントグラフト内挿術含む）</t>
    <rPh sb="14" eb="15">
      <t>フク</t>
    </rPh>
    <phoneticPr fontId="4"/>
  </si>
  <si>
    <t>５．指導医講習会：</t>
    <rPh sb="2" eb="5">
      <t>シドウイ</t>
    </rPh>
    <rPh sb="5" eb="8">
      <t>コウシュウカイ</t>
    </rPh>
    <phoneticPr fontId="3"/>
  </si>
  <si>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3"/>
  </si>
  <si>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3"/>
  </si>
  <si>
    <t xml:space="preserve"> （4)胸部大動脈ステントグラフト内挿術</t>
    <phoneticPr fontId="3"/>
  </si>
  <si>
    <t xml:space="preserve"> （5)腹部大動脈ステントグラフト内挿術</t>
    <rPh sb="4" eb="6">
      <t>フクブ</t>
    </rPh>
    <rPh sb="6" eb="9">
      <t>ダイドウミャク</t>
    </rPh>
    <rPh sb="17" eb="18">
      <t>ナイ</t>
    </rPh>
    <rPh sb="18" eb="19">
      <t>ソウ</t>
    </rPh>
    <rPh sb="19" eb="20">
      <t>ジュツ</t>
    </rPh>
    <phoneticPr fontId="3"/>
  </si>
  <si>
    <t>　(3)人工心臓装着術</t>
    <phoneticPr fontId="4"/>
  </si>
  <si>
    <t>　(4)心臓移植術</t>
    <rPh sb="4" eb="6">
      <t>シンゾウ</t>
    </rPh>
    <rPh sb="6" eb="9">
      <t>イショクジュツ</t>
    </rPh>
    <phoneticPr fontId="3"/>
  </si>
  <si>
    <t>　(4)単独左心耳閉鎖術・切除術</t>
    <rPh sb="4" eb="6">
      <t>タンドク</t>
    </rPh>
    <rPh sb="6" eb="7">
      <t>ヒダリ</t>
    </rPh>
    <rPh sb="7" eb="9">
      <t>シンジ</t>
    </rPh>
    <rPh sb="9" eb="11">
      <t>ヘイサ</t>
    </rPh>
    <rPh sb="11" eb="12">
      <t>ジュツ</t>
    </rPh>
    <rPh sb="13" eb="16">
      <t>セツジョジュツ</t>
    </rPh>
    <phoneticPr fontId="3"/>
  </si>
  <si>
    <t>　(3)開胸を伴うペースメーカ植込み術・摘出術</t>
    <phoneticPr fontId="3"/>
  </si>
  <si>
    <r>
      <rPr>
        <sz val="6"/>
        <rFont val="ＭＳ 明朝"/>
        <family val="1"/>
        <charset val="128"/>
      </rPr>
      <t xml:space="preserve"> 　</t>
    </r>
    <r>
      <rPr>
        <sz val="8"/>
        <rFont val="ＭＳ 明朝"/>
        <family val="1"/>
        <charset val="128"/>
      </rPr>
      <t>(9)開胸を伴わないペースメーカ植込み術・摘出術(リード抜去含む・電池交換は除く)</t>
    </r>
    <phoneticPr fontId="3"/>
  </si>
  <si>
    <t>8．これに準ずる手術</t>
    <rPh sb="5" eb="6">
      <t>ジュン</t>
    </rPh>
    <rPh sb="8" eb="10">
      <t>シュジュツ</t>
    </rPh>
    <phoneticPr fontId="3"/>
  </si>
  <si>
    <t>７．血管内治療</t>
    <rPh sb="2" eb="5">
      <t>ケッカンナイ</t>
    </rPh>
    <rPh sb="5" eb="7">
      <t>チリョウ</t>
    </rPh>
    <phoneticPr fontId="3"/>
  </si>
  <si>
    <t>血管内治療</t>
    <phoneticPr fontId="3"/>
  </si>
  <si>
    <t>　(1)末梢動脈の狭窄に対する血管内治療</t>
    <phoneticPr fontId="3"/>
  </si>
  <si>
    <t>　(2)ステンドグラフト治療に伴う分岐塞栓術</t>
    <rPh sb="12" eb="14">
      <t>チリョウ</t>
    </rPh>
    <rPh sb="15" eb="16">
      <t>トモナ</t>
    </rPh>
    <rPh sb="17" eb="19">
      <t>ブンキ</t>
    </rPh>
    <rPh sb="19" eb="21">
      <t>ソクセン</t>
    </rPh>
    <rPh sb="21" eb="22">
      <t>ジュツ</t>
    </rPh>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</si>
  <si>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</si>
  <si>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(血栓内膜摘除術を含む)</t>
    <phoneticPr fontId="3"/>
  </si>
  <si>
    <t>　(1)血管外傷手術(穿刺などによる仮性瘤</t>
    <rPh sb="4" eb="6">
      <t>ケッカン</t>
    </rPh>
    <rPh sb="6" eb="8">
      <t>ガイショウ</t>
    </rPh>
    <rPh sb="8" eb="10">
      <t>シュジュツ</t>
    </rPh>
    <rPh sb="11" eb="13">
      <t>センシ</t>
    </rPh>
    <rPh sb="18" eb="20">
      <t>カセイ</t>
    </rPh>
    <phoneticPr fontId="3"/>
  </si>
  <si>
    <t>および閉塞を含む)</t>
    <phoneticPr fontId="3"/>
  </si>
  <si>
    <t>１０．これに準ずる手術</t>
    <rPh sb="5" eb="6">
      <t>ジュン</t>
    </rPh>
    <rPh sb="8" eb="10">
      <t>シュジュツ</t>
    </rPh>
    <phoneticPr fontId="3"/>
  </si>
  <si>
    <t>9．血管内治療</t>
    <rPh sb="2" eb="7">
      <t>ケッカンナイチリョウ</t>
    </rPh>
    <phoneticPr fontId="3"/>
  </si>
  <si>
    <t>　(1)末梢動脈の完全閉塞病変に対する</t>
    <rPh sb="4" eb="6">
      <t>マッショウ</t>
    </rPh>
    <rPh sb="6" eb="8">
      <t>ドウミャク</t>
    </rPh>
    <rPh sb="9" eb="11">
      <t>カンゼン</t>
    </rPh>
    <rPh sb="11" eb="13">
      <t>ヘイソク</t>
    </rPh>
    <rPh sb="13" eb="15">
      <t>ビョウヘン</t>
    </rPh>
    <rPh sb="16" eb="17">
      <t>タイ</t>
    </rPh>
    <phoneticPr fontId="3"/>
  </si>
  <si>
    <t>　(2)腹部内臓動脈に対する血管内治療</t>
    <rPh sb="4" eb="6">
      <t>フクブ</t>
    </rPh>
    <rPh sb="6" eb="8">
      <t>ナイゾウ</t>
    </rPh>
    <rPh sb="8" eb="10">
      <t>ドウミャク</t>
    </rPh>
    <rPh sb="11" eb="12">
      <t>タイ</t>
    </rPh>
    <rPh sb="14" eb="16">
      <t>ケッカン</t>
    </rPh>
    <rPh sb="16" eb="17">
      <t>ナイ</t>
    </rPh>
    <rPh sb="17" eb="19">
      <t>チリョウ</t>
    </rPh>
    <phoneticPr fontId="3"/>
  </si>
  <si>
    <t>(腎動脈を含む)</t>
    <phoneticPr fontId="3"/>
  </si>
  <si>
    <t>　(3)腹部内臓動脈血行再建術(腎動脈を含む)</t>
    <phoneticPr fontId="3"/>
  </si>
  <si>
    <t>　(4)人工血管・動脈感染に対する根治術</t>
    <phoneticPr fontId="3"/>
  </si>
  <si>
    <t>　(5)上肢の血行再建術</t>
    <phoneticPr fontId="3"/>
  </si>
  <si>
    <t>　　（末梢吻合が上腕動脈以遠）</t>
    <phoneticPr fontId="3"/>
  </si>
  <si>
    <t>　(6)拡大大腿深動脈形成術（大腿深動脈末梢</t>
    <phoneticPr fontId="3"/>
  </si>
  <si>
    <t>　　　へのバイパス術を含む）</t>
    <phoneticPr fontId="3"/>
  </si>
  <si>
    <t>　(7)血行再建を伴う胸郭出口症候群手術</t>
    <phoneticPr fontId="3"/>
  </si>
  <si>
    <t>　(8)破裂性末梢動脈瘤手術</t>
    <phoneticPr fontId="3"/>
  </si>
  <si>
    <t>　(9)肺動脈内膜摘除術（慢性）</t>
    <phoneticPr fontId="3"/>
  </si>
  <si>
    <t>　(1)体腔内の血管外傷手術(刺傷・外傷など)</t>
    <phoneticPr fontId="3"/>
  </si>
  <si>
    <t>専門医再取得・様式１</t>
    <rPh sb="0" eb="3">
      <t>センモンイ</t>
    </rPh>
    <rPh sb="3" eb="6">
      <t>サイシュトク</t>
    </rPh>
    <phoneticPr fontId="4"/>
  </si>
  <si>
    <t>専 門 医 再 取 得 申 請 書</t>
    <rPh sb="0" eb="1">
      <t>セン</t>
    </rPh>
    <rPh sb="2" eb="3">
      <t>モン</t>
    </rPh>
    <rPh sb="4" eb="5">
      <t>イ</t>
    </rPh>
    <rPh sb="6" eb="7">
      <t>サイ</t>
    </rPh>
    <rPh sb="8" eb="9">
      <t>シュ</t>
    </rPh>
    <rPh sb="10" eb="11">
      <t>トク</t>
    </rPh>
    <rPh sb="12" eb="13">
      <t>サル</t>
    </rPh>
    <rPh sb="14" eb="15">
      <t>ショウ</t>
    </rPh>
    <rPh sb="16" eb="17">
      <t>ショ</t>
    </rPh>
    <phoneticPr fontId="3"/>
  </si>
  <si>
    <t>私は心臓血管外科専門医認定制度規則第３章第8条に規定する専門医として再取得を申請します。</t>
    <rPh sb="20" eb="21">
      <t>ダイ</t>
    </rPh>
    <rPh sb="22" eb="23">
      <t>ジョウ</t>
    </rPh>
    <rPh sb="24" eb="26">
      <t>キテイ</t>
    </rPh>
    <rPh sb="28" eb="30">
      <t>センモン</t>
    </rPh>
    <rPh sb="30" eb="31">
      <t>イ</t>
    </rPh>
    <rPh sb="34" eb="37">
      <t>サイシュトク</t>
    </rPh>
    <rPh sb="38" eb="40">
      <t>シンセイ</t>
    </rPh>
    <phoneticPr fontId="3"/>
  </si>
  <si>
    <t>申請書類には医師免許証、外科専門医認定証、心臓血管外科専門医認定証（更新歴がある場合は最新のもの）を添付すること</t>
    <rPh sb="0" eb="2">
      <t>シンセイ</t>
    </rPh>
    <rPh sb="2" eb="4">
      <t>ショルイ</t>
    </rPh>
    <rPh sb="6" eb="8">
      <t>イシ</t>
    </rPh>
    <rPh sb="8" eb="11">
      <t>メンキョショウ</t>
    </rPh>
    <rPh sb="12" eb="14">
      <t>ゲカ</t>
    </rPh>
    <rPh sb="14" eb="20">
      <t>センモンイニンテイショウ</t>
    </rPh>
    <rPh sb="21" eb="33">
      <t>シンゾウケッカンゲカセンモンイニンテイショウ</t>
    </rPh>
    <rPh sb="34" eb="36">
      <t>コウシン</t>
    </rPh>
    <rPh sb="36" eb="37">
      <t>レキ</t>
    </rPh>
    <rPh sb="40" eb="42">
      <t>バアイ</t>
    </rPh>
    <rPh sb="43" eb="45">
      <t>サイシン</t>
    </rPh>
    <rPh sb="50" eb="52">
      <t>テンプ</t>
    </rPh>
    <phoneticPr fontId="3"/>
  </si>
  <si>
    <t>修練指導者資格を引き継ぐ場合は、修練指導者認定証を必ず添付すること</t>
    <rPh sb="0" eb="2">
      <t>シュウレン</t>
    </rPh>
    <rPh sb="2" eb="5">
      <t>シドウシャ</t>
    </rPh>
    <rPh sb="5" eb="7">
      <t>シカク</t>
    </rPh>
    <rPh sb="8" eb="9">
      <t>ヒ</t>
    </rPh>
    <rPh sb="10" eb="11">
      <t>ツ</t>
    </rPh>
    <rPh sb="12" eb="14">
      <t>バアイ</t>
    </rPh>
    <rPh sb="16" eb="18">
      <t>シュウレン</t>
    </rPh>
    <rPh sb="18" eb="21">
      <t>シドウシャ</t>
    </rPh>
    <rPh sb="21" eb="24">
      <t>ニンテイショウ</t>
    </rPh>
    <rPh sb="25" eb="26">
      <t>カナラ</t>
    </rPh>
    <rPh sb="27" eb="29">
      <t>テンプ</t>
    </rPh>
    <phoneticPr fontId="3"/>
  </si>
  <si>
    <t>専門医再取得・様式２</t>
    <rPh sb="0" eb="3">
      <t>センモンイ</t>
    </rPh>
    <rPh sb="3" eb="6">
      <t>サイシュトク</t>
    </rPh>
    <phoneticPr fontId="4"/>
  </si>
  <si>
    <t>履　歴　書</t>
    <rPh sb="0" eb="1">
      <t>クツ</t>
    </rPh>
    <rPh sb="2" eb="3">
      <t>レキ</t>
    </rPh>
    <rPh sb="4" eb="5">
      <t>ショ</t>
    </rPh>
    <phoneticPr fontId="4"/>
  </si>
  <si>
    <t>専門医再取得・様式３</t>
    <rPh sb="0" eb="3">
      <t>センモンイ</t>
    </rPh>
    <rPh sb="3" eb="6">
      <t>サイシュトク</t>
    </rPh>
    <rPh sb="7" eb="9">
      <t>ヨウシキ</t>
    </rPh>
    <phoneticPr fontId="4"/>
  </si>
  <si>
    <t>心臓血管外科に関する学術業績</t>
    <rPh sb="0" eb="2">
      <t>シンゾウ</t>
    </rPh>
    <rPh sb="2" eb="4">
      <t>ケッカン</t>
    </rPh>
    <rPh sb="4" eb="6">
      <t>ゲカ</t>
    </rPh>
    <rPh sb="7" eb="8">
      <t>カン</t>
    </rPh>
    <rPh sb="10" eb="12">
      <t>ガクジュツ</t>
    </rPh>
    <rPh sb="12" eb="14">
      <t>ギョウセキ</t>
    </rPh>
    <phoneticPr fontId="3"/>
  </si>
  <si>
    <t>公刊年</t>
    <phoneticPr fontId="3"/>
  </si>
  <si>
    <t>月</t>
    <rPh sb="0" eb="1">
      <t>ツキ</t>
    </rPh>
    <phoneticPr fontId="3"/>
  </si>
  <si>
    <t>巻数</t>
    <rPh sb="0" eb="2">
      <t>カンスウ</t>
    </rPh>
    <phoneticPr fontId="3"/>
  </si>
  <si>
    <t>５年間とは申請日より遡って５年間のことです。</t>
    <rPh sb="1" eb="3">
      <t>ネンカン</t>
    </rPh>
    <rPh sb="5" eb="7">
      <t>シンセイ</t>
    </rPh>
    <rPh sb="7" eb="8">
      <t>ヒ</t>
    </rPh>
    <rPh sb="10" eb="11">
      <t>サカノボ</t>
    </rPh>
    <rPh sb="14" eb="16">
      <t>ネンカン</t>
    </rPh>
    <phoneticPr fontId="3"/>
  </si>
  <si>
    <t>( )…A-5、A-6、A-7症例数計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</si>
</sst>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quot;)&quot;"/>
  </numFmts>
  <fonts count="51">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5"/>
      <color indexed="8"/>
      <name val="ＭＳ 明朝"/>
      <family val="1"/>
      <charset val="128"/>
    </font>
    <font>
      <sz val="9"/>
      <color indexed="9"/>
      <name val="ＭＳ 明朝"/>
      <family val="1"/>
      <charset val="128"/>
    </font>
    <font>
      <sz val="10"/>
      <color indexed="9"/>
      <name val="ＭＳ 明朝"/>
      <family val="1"/>
      <charset val="128"/>
    </font>
    <font>
      <sz val="10"/>
      <color indexed="12"/>
      <name val="ＭＳ Ｐ明朝"/>
      <family val="1"/>
      <charset val="128"/>
    </font>
    <font>
      <sz val="10"/>
      <color indexed="8"/>
      <name val="ＭＳ Ｐ明朝"/>
      <family val="1"/>
      <charset val="128"/>
    </font>
    <font>
      <sz val="10"/>
      <name val="ＭＳ Ｐ明朝"/>
      <family val="1"/>
      <charset val="128"/>
    </font>
    <font>
      <sz val="8"/>
      <color indexed="8"/>
      <name val="ＭＳ Ｐ明朝"/>
      <family val="1"/>
      <charset val="128"/>
    </font>
    <font>
      <sz val="9"/>
      <color indexed="8"/>
      <name val="ＭＳ Ｐ明朝"/>
      <family val="1"/>
      <charset val="128"/>
    </font>
    <font>
      <sz val="6"/>
      <color indexed="8"/>
      <name val="ＭＳ Ｐ明朝"/>
      <family val="1"/>
      <charset val="128"/>
    </font>
    <font>
      <sz val="9"/>
      <color indexed="48"/>
      <name val="ＭＳ Ｐ明朝"/>
      <family val="1"/>
      <charset val="128"/>
    </font>
    <font>
      <b/>
      <sz val="18"/>
      <color indexed="8"/>
      <name val="ＭＳ Ｐ明朝"/>
      <family val="1"/>
      <charset val="128"/>
    </font>
    <font>
      <sz val="12"/>
      <name val="ＭＳ Ｐ明朝"/>
      <family val="1"/>
      <charset val="128"/>
    </font>
    <font>
      <sz val="9"/>
      <color indexed="60"/>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sz val="8"/>
      <color rgb="FFFF0000"/>
      <name val="ＭＳ 明朝"/>
      <family val="1"/>
      <charset val="128"/>
    </font>
    <font>
      <sz val="10"/>
      <color rgb="FFFF0000"/>
      <name val="ＭＳ 明朝"/>
      <family val="1"/>
      <charset val="128"/>
    </font>
    <font>
      <sz val="10"/>
      <name val="ＭＳ Ｐゴシック"/>
      <family val="3"/>
      <charset val="128"/>
      <scheme val="minor"/>
    </font>
    <font>
      <b/>
      <sz val="14"/>
      <color indexed="8"/>
      <name val="ＭＳ 明朝"/>
      <family val="1"/>
      <charset val="128"/>
    </font>
    <font>
      <b/>
      <sz val="14"/>
      <name val="ＭＳ 明朝"/>
      <family val="1"/>
      <charset val="128"/>
    </font>
    <font>
      <b/>
      <sz val="16"/>
      <color indexed="8"/>
      <name val="ＭＳ Ｐ明朝"/>
      <family val="1"/>
      <charset val="128"/>
    </font>
    <font>
      <b/>
      <sz val="14"/>
      <color indexed="8"/>
      <name val="ＭＳ Ｐ明朝"/>
      <family val="1"/>
      <charset val="128"/>
    </font>
    <font>
      <sz val="11"/>
      <color theme="1" tint="0.34998626667073579"/>
      <name val="ＭＳ 明朝"/>
      <family val="1"/>
      <charset val="128"/>
    </font>
    <font>
      <sz val="9"/>
      <color rgb="FF0000FF"/>
      <name val="ＭＳ 明朝"/>
      <family val="1"/>
      <charset val="128"/>
    </font>
    <font>
      <sz val="9"/>
      <color rgb="FF0000FF"/>
      <name val="ＭＳ 明朝"/>
      <family val="3"/>
      <charset val="128"/>
    </font>
    <font>
      <sz val="9"/>
      <color rgb="FF0000FF"/>
      <name val="ＭＳ ゴシック"/>
      <family val="3"/>
      <charset val="128"/>
    </font>
    <font>
      <sz val="6"/>
      <name val="ＭＳ 明朝"/>
      <family val="1"/>
      <charset val="128"/>
    </font>
    <font>
      <sz val="9"/>
      <color rgb="FF0000FF"/>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FF"/>
        <bgColor rgb="FF000000"/>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diagonalDown="1">
      <left style="hair">
        <color indexed="64"/>
      </left>
      <right/>
      <top style="hair">
        <color indexed="64"/>
      </top>
      <bottom style="hair">
        <color indexed="64"/>
      </bottom>
      <diagonal style="hair">
        <color theme="1" tint="0.499984740745262"/>
      </diagonal>
    </border>
    <border diagonalDown="1">
      <left/>
      <right/>
      <top style="hair">
        <color indexed="64"/>
      </top>
      <bottom style="hair">
        <color indexed="64"/>
      </bottom>
      <diagonal style="hair">
        <color theme="1" tint="0.499984740745262"/>
      </diagonal>
    </border>
    <border diagonalDown="1">
      <left/>
      <right style="hair">
        <color indexed="64"/>
      </right>
      <top style="hair">
        <color indexed="64"/>
      </top>
      <bottom style="hair">
        <color indexed="64"/>
      </bottom>
      <diagonal style="hair">
        <color theme="1" tint="0.499984740745262"/>
      </diagonal>
    </border>
    <border diagonalDown="1">
      <left style="hair">
        <color indexed="64"/>
      </left>
      <right/>
      <top style="hair">
        <color indexed="64"/>
      </top>
      <bottom/>
      <diagonal style="hair">
        <color theme="1" tint="0.499984740745262"/>
      </diagonal>
    </border>
    <border diagonalDown="1">
      <left/>
      <right/>
      <top style="hair">
        <color indexed="64"/>
      </top>
      <bottom/>
      <diagonal style="hair">
        <color theme="1" tint="0.499984740745262"/>
      </diagonal>
    </border>
    <border diagonalDown="1">
      <left/>
      <right style="hair">
        <color indexed="64"/>
      </right>
      <top style="hair">
        <color indexed="64"/>
      </top>
      <bottom/>
      <diagonal style="hair">
        <color theme="1" tint="0.499984740745262"/>
      </diagonal>
    </border>
    <border diagonalDown="1">
      <left style="hair">
        <color indexed="64"/>
      </left>
      <right/>
      <top/>
      <bottom style="hair">
        <color indexed="64"/>
      </bottom>
      <diagonal style="hair">
        <color theme="1" tint="0.499984740745262"/>
      </diagonal>
    </border>
    <border diagonalDown="1">
      <left/>
      <right/>
      <top/>
      <bottom style="hair">
        <color indexed="64"/>
      </bottom>
      <diagonal style="hair">
        <color theme="1" tint="0.499984740745262"/>
      </diagonal>
    </border>
    <border diagonalDown="1">
      <left/>
      <right style="hair">
        <color indexed="64"/>
      </right>
      <top/>
      <bottom style="hair">
        <color indexed="64"/>
      </bottom>
      <diagonal style="hair">
        <color theme="1" tint="0.499984740745262"/>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519">
    <xf numFmtId="0" fontId="0" fillId="0" borderId="0" xfId="0"/>
    <xf numFmtId="0" fontId="5" fillId="0" borderId="0" xfId="0" applyFont="1"/>
    <xf numFmtId="0" fontId="6" fillId="0" borderId="0" xfId="0" applyFont="1"/>
    <xf numFmtId="49" fontId="9" fillId="2" borderId="0" xfId="1" applyNumberFormat="1" applyFont="1" applyFill="1" applyAlignment="1">
      <alignment vertical="center"/>
    </xf>
    <xf numFmtId="49" fontId="9" fillId="2" borderId="0" xfId="1" applyNumberFormat="1" applyFont="1" applyFill="1" applyAlignment="1">
      <alignment horizontal="center" vertical="center"/>
    </xf>
    <xf numFmtId="49" fontId="6" fillId="0" borderId="0" xfId="0" applyNumberFormat="1" applyFont="1" applyAlignment="1">
      <alignment vertical="center"/>
    </xf>
    <xf numFmtId="49" fontId="10" fillId="2" borderId="0" xfId="1" applyNumberFormat="1" applyFont="1" applyFill="1" applyAlignment="1">
      <alignment vertical="center"/>
    </xf>
    <xf numFmtId="49" fontId="5" fillId="2" borderId="0" xfId="0" applyNumberFormat="1" applyFont="1" applyFill="1" applyAlignment="1">
      <alignment vertical="center"/>
    </xf>
    <xf numFmtId="49" fontId="5" fillId="0" borderId="0" xfId="0" applyNumberFormat="1" applyFont="1" applyAlignment="1">
      <alignment vertical="center"/>
    </xf>
    <xf numFmtId="49" fontId="10" fillId="0" borderId="0" xfId="1" applyNumberFormat="1" applyFont="1" applyAlignment="1">
      <alignment vertical="center"/>
    </xf>
    <xf numFmtId="49" fontId="9" fillId="0" borderId="0" xfId="1" applyNumberFormat="1" applyFont="1" applyAlignment="1">
      <alignment horizontal="right" vertical="center"/>
    </xf>
    <xf numFmtId="49" fontId="11" fillId="0" borderId="0" xfId="1" applyNumberFormat="1" applyFont="1" applyAlignment="1">
      <alignment horizontal="center" vertical="center"/>
    </xf>
    <xf numFmtId="49" fontId="10"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left" vertical="center"/>
    </xf>
    <xf numFmtId="49" fontId="12" fillId="0" borderId="0" xfId="0" applyNumberFormat="1" applyFont="1" applyAlignment="1">
      <alignment vertical="center"/>
    </xf>
    <xf numFmtId="49" fontId="9" fillId="0" borderId="0" xfId="1" applyNumberFormat="1" applyFont="1" applyAlignment="1">
      <alignment vertical="center"/>
    </xf>
    <xf numFmtId="0" fontId="9" fillId="2" borderId="0" xfId="1" applyFont="1" applyFill="1" applyAlignment="1">
      <alignment vertical="center"/>
    </xf>
    <xf numFmtId="0" fontId="9" fillId="2" borderId="0" xfId="1" applyFont="1" applyFill="1" applyAlignment="1">
      <alignment horizontal="center" vertical="center"/>
    </xf>
    <xf numFmtId="0" fontId="7" fillId="0" borderId="0" xfId="0" applyFont="1"/>
    <xf numFmtId="0" fontId="10" fillId="2" borderId="0" xfId="1" applyFont="1" applyFill="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horizontal="center" vertical="center"/>
    </xf>
    <xf numFmtId="49" fontId="7" fillId="0" borderId="0" xfId="0" applyNumberFormat="1" applyFont="1" applyAlignment="1">
      <alignment vertical="center"/>
    </xf>
    <xf numFmtId="0" fontId="9" fillId="0" borderId="0" xfId="1" applyFont="1" applyAlignment="1">
      <alignment horizontal="right" vertical="center"/>
    </xf>
    <xf numFmtId="0" fontId="11" fillId="0" borderId="0" xfId="1" applyFont="1" applyAlignment="1">
      <alignment horizontal="center" vertical="center"/>
    </xf>
    <xf numFmtId="0" fontId="10" fillId="0" borderId="0" xfId="1" applyFont="1" applyAlignment="1">
      <alignment horizontal="left" vertical="center"/>
    </xf>
    <xf numFmtId="0" fontId="5" fillId="2" borderId="0" xfId="0" applyFont="1" applyFill="1"/>
    <xf numFmtId="49" fontId="10" fillId="0" borderId="1" xfId="1" applyNumberFormat="1" applyFont="1" applyBorder="1" applyAlignment="1">
      <alignment horizontal="center" vertical="center"/>
    </xf>
    <xf numFmtId="49" fontId="9" fillId="0" borderId="0" xfId="1" applyNumberFormat="1" applyFont="1" applyAlignment="1">
      <alignment horizontal="center" vertical="center"/>
    </xf>
    <xf numFmtId="49" fontId="10" fillId="0" borderId="0" xfId="1" applyNumberFormat="1" applyFont="1" applyAlignment="1">
      <alignment horizontal="left" vertical="center" wrapText="1"/>
    </xf>
    <xf numFmtId="0" fontId="17" fillId="0" borderId="0" xfId="0" applyFont="1"/>
    <xf numFmtId="0" fontId="10" fillId="0" borderId="0" xfId="1" applyFont="1" applyAlignment="1">
      <alignment horizontal="right" vertical="center" shrinkToFit="1"/>
    </xf>
    <xf numFmtId="0" fontId="10" fillId="0" borderId="0" xfId="1" applyFont="1" applyAlignment="1">
      <alignment horizontal="left" vertical="center" shrinkToFit="1"/>
    </xf>
    <xf numFmtId="0" fontId="5" fillId="0" borderId="0" xfId="0" applyFont="1" applyAlignment="1">
      <alignment horizontal="left" vertical="center" shrinkToFit="1"/>
    </xf>
    <xf numFmtId="49" fontId="17" fillId="0" borderId="0" xfId="0" applyNumberFormat="1" applyFont="1" applyAlignment="1">
      <alignment vertical="center"/>
    </xf>
    <xf numFmtId="49" fontId="18" fillId="0" borderId="0" xfId="1" applyNumberFormat="1" applyFont="1" applyAlignment="1">
      <alignment horizontal="right" vertical="center"/>
    </xf>
    <xf numFmtId="49" fontId="13" fillId="0" borderId="0" xfId="1" applyNumberFormat="1" applyFont="1" applyAlignment="1">
      <alignment horizontal="right" vertical="center"/>
    </xf>
    <xf numFmtId="0" fontId="19" fillId="0" borderId="0" xfId="0" applyFont="1"/>
    <xf numFmtId="49" fontId="5" fillId="0" borderId="0" xfId="0" applyNumberFormat="1" applyFont="1" applyAlignment="1">
      <alignment horizontal="left" vertical="center" wrapText="1"/>
    </xf>
    <xf numFmtId="49" fontId="20" fillId="0" borderId="0" xfId="1" applyNumberFormat="1" applyFont="1" applyAlignment="1">
      <alignment horizontal="right" vertical="center"/>
    </xf>
    <xf numFmtId="49" fontId="9"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5" fillId="0" borderId="0" xfId="1" applyNumberFormat="1" applyFont="1" applyAlignment="1">
      <alignment vertical="center"/>
    </xf>
    <xf numFmtId="49" fontId="14" fillId="0" borderId="0" xfId="1" applyNumberFormat="1" applyFont="1" applyAlignment="1">
      <alignment vertical="center"/>
    </xf>
    <xf numFmtId="49" fontId="14" fillId="0" borderId="0" xfId="0" applyNumberFormat="1" applyFont="1" applyAlignment="1">
      <alignment vertical="center"/>
    </xf>
    <xf numFmtId="49" fontId="14" fillId="0" borderId="0" xfId="1" applyNumberFormat="1" applyFont="1" applyAlignment="1">
      <alignment horizontal="right" vertical="center"/>
    </xf>
    <xf numFmtId="49" fontId="21" fillId="0" borderId="0" xfId="0" applyNumberFormat="1" applyFont="1" applyAlignment="1">
      <alignment vertical="center"/>
    </xf>
    <xf numFmtId="0" fontId="0" fillId="0" borderId="0" xfId="0" applyAlignment="1">
      <alignment vertical="center"/>
    </xf>
    <xf numFmtId="49" fontId="9" fillId="0" borderId="0" xfId="1" applyNumberFormat="1" applyFont="1" applyAlignment="1">
      <alignment vertical="center" wrapText="1"/>
    </xf>
    <xf numFmtId="49" fontId="22" fillId="0" borderId="0" xfId="0" applyNumberFormat="1" applyFont="1" applyAlignment="1">
      <alignment vertical="center"/>
    </xf>
    <xf numFmtId="49" fontId="10" fillId="0" borderId="2" xfId="1" applyNumberFormat="1" applyFont="1" applyBorder="1" applyAlignment="1">
      <alignment vertical="center"/>
    </xf>
    <xf numFmtId="0" fontId="7" fillId="0" borderId="0" xfId="0" applyFont="1" applyAlignment="1">
      <alignment vertical="center" shrinkToFit="1"/>
    </xf>
    <xf numFmtId="0" fontId="7"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6" fillId="0" borderId="0" xfId="1" applyNumberFormat="1" applyFont="1" applyAlignment="1">
      <alignment vertical="center"/>
    </xf>
    <xf numFmtId="49" fontId="6" fillId="0" borderId="0" xfId="1" applyNumberFormat="1" applyFont="1" applyAlignment="1">
      <alignment horizontal="right" vertical="center"/>
    </xf>
    <xf numFmtId="0" fontId="6" fillId="0" borderId="0" xfId="1" applyFont="1" applyAlignment="1">
      <alignment vertical="center"/>
    </xf>
    <xf numFmtId="0" fontId="23" fillId="0" borderId="0" xfId="1" applyFont="1" applyAlignment="1">
      <alignment horizontal="right" vertical="center"/>
    </xf>
    <xf numFmtId="0" fontId="24" fillId="0" borderId="0" xfId="1" applyFont="1" applyAlignment="1">
      <alignment vertical="center"/>
    </xf>
    <xf numFmtId="0" fontId="25" fillId="0" borderId="0" xfId="0" applyFont="1" applyAlignment="1">
      <alignment vertical="center"/>
    </xf>
    <xf numFmtId="0" fontId="24" fillId="0" borderId="0" xfId="0" applyFont="1" applyAlignment="1">
      <alignment vertical="center"/>
    </xf>
    <xf numFmtId="0" fontId="25" fillId="0" borderId="0" xfId="2" applyFont="1" applyAlignment="1">
      <alignment vertical="center"/>
    </xf>
    <xf numFmtId="49" fontId="24" fillId="0" borderId="0" xfId="2" applyNumberFormat="1"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7" fillId="0" borderId="3" xfId="2" applyFont="1" applyBorder="1" applyAlignment="1">
      <alignment horizontal="center" vertical="center"/>
    </xf>
    <xf numFmtId="0" fontId="29" fillId="0" borderId="0" xfId="2" applyFont="1" applyAlignment="1">
      <alignment vertical="center"/>
    </xf>
    <xf numFmtId="0" fontId="24" fillId="0" borderId="0" xfId="0" applyFont="1" applyAlignment="1">
      <alignment horizontal="left" vertical="center"/>
    </xf>
    <xf numFmtId="0" fontId="24" fillId="0" borderId="0" xfId="0" applyFont="1" applyAlignment="1" applyProtection="1">
      <alignment horizontal="left" vertical="center"/>
      <protection locked="0"/>
    </xf>
    <xf numFmtId="0" fontId="24" fillId="0" borderId="0" xfId="0" applyFont="1" applyAlignment="1">
      <alignment horizontal="center" vertical="center"/>
    </xf>
    <xf numFmtId="0" fontId="23" fillId="2" borderId="0" xfId="1" applyFont="1" applyFill="1" applyAlignment="1">
      <alignment horizontal="right" vertical="center"/>
    </xf>
    <xf numFmtId="0" fontId="24" fillId="2" borderId="0" xfId="1" applyFont="1" applyFill="1" applyAlignment="1">
      <alignment vertical="center"/>
    </xf>
    <xf numFmtId="0" fontId="29" fillId="0" borderId="0" xfId="1" applyFont="1" applyAlignment="1">
      <alignment vertical="center"/>
    </xf>
    <xf numFmtId="0" fontId="30" fillId="0" borderId="0" xfId="1" applyFont="1" applyAlignment="1">
      <alignment vertical="center"/>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0" xfId="0" applyFont="1" applyFill="1"/>
    <xf numFmtId="0" fontId="32" fillId="2" borderId="0" xfId="0" applyFont="1" applyFill="1"/>
    <xf numFmtId="0" fontId="6" fillId="2" borderId="0" xfId="1" applyFont="1" applyFill="1" applyAlignment="1">
      <alignment horizontal="right" vertical="center"/>
    </xf>
    <xf numFmtId="0" fontId="7" fillId="2" borderId="0" xfId="1" applyFont="1" applyFill="1" applyAlignment="1">
      <alignment vertical="center"/>
    </xf>
    <xf numFmtId="0" fontId="6" fillId="0" borderId="0" xfId="1" applyFont="1" applyAlignment="1">
      <alignment horizontal="right" vertical="center"/>
    </xf>
    <xf numFmtId="0" fontId="33"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center" vertical="center"/>
    </xf>
    <xf numFmtId="49" fontId="7" fillId="0" borderId="6" xfId="1" applyNumberFormat="1" applyFont="1" applyBorder="1" applyAlignment="1">
      <alignment vertical="center"/>
    </xf>
    <xf numFmtId="0" fontId="7" fillId="0" borderId="6" xfId="1" applyFont="1" applyBorder="1" applyAlignment="1">
      <alignment vertical="center"/>
    </xf>
    <xf numFmtId="0" fontId="16" fillId="3" borderId="6" xfId="2" applyFont="1" applyFill="1" applyBorder="1" applyAlignment="1">
      <alignment vertical="center" wrapText="1"/>
    </xf>
    <xf numFmtId="0" fontId="16" fillId="3" borderId="19" xfId="2" applyFont="1" applyFill="1" applyBorder="1" applyAlignment="1">
      <alignment vertical="center"/>
    </xf>
    <xf numFmtId="0" fontId="5" fillId="0" borderId="13" xfId="0" applyFont="1" applyBorder="1" applyAlignment="1">
      <alignment vertical="center"/>
    </xf>
    <xf numFmtId="0" fontId="6" fillId="0" borderId="6" xfId="1" applyFont="1" applyBorder="1" applyAlignment="1">
      <alignment vertical="center"/>
    </xf>
    <xf numFmtId="0" fontId="16" fillId="0" borderId="6" xfId="1" applyFont="1" applyBorder="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35" fillId="0" borderId="0" xfId="1" applyFont="1" applyAlignment="1">
      <alignment horizontal="left" vertical="center"/>
    </xf>
    <xf numFmtId="0" fontId="35" fillId="3" borderId="0" xfId="2" applyFont="1" applyFill="1" applyAlignment="1">
      <alignment horizontal="left" vertical="center"/>
    </xf>
    <xf numFmtId="0" fontId="16" fillId="0" borderId="0" xfId="0" applyFont="1"/>
    <xf numFmtId="0" fontId="35" fillId="3" borderId="4" xfId="2" applyFont="1" applyFill="1" applyBorder="1" applyAlignment="1">
      <alignment vertical="center"/>
    </xf>
    <xf numFmtId="0" fontId="35" fillId="3" borderId="5" xfId="2" applyFont="1" applyFill="1" applyBorder="1" applyAlignment="1">
      <alignment vertical="center"/>
    </xf>
    <xf numFmtId="0" fontId="35" fillId="3" borderId="6" xfId="2" applyFont="1" applyFill="1" applyBorder="1" applyAlignment="1">
      <alignment vertical="center"/>
    </xf>
    <xf numFmtId="0" fontId="35" fillId="0" borderId="4" xfId="1" applyFont="1" applyBorder="1" applyAlignment="1">
      <alignment vertical="center"/>
    </xf>
    <xf numFmtId="0" fontId="35" fillId="0" borderId="5" xfId="1" applyFont="1" applyBorder="1" applyAlignment="1">
      <alignment vertical="center"/>
    </xf>
    <xf numFmtId="0" fontId="35" fillId="0" borderId="6" xfId="1" applyFont="1" applyBorder="1" applyAlignment="1">
      <alignment vertical="center"/>
    </xf>
    <xf numFmtId="0" fontId="27" fillId="2" borderId="0" xfId="1" applyFont="1" applyFill="1" applyAlignment="1">
      <alignment horizontal="right" vertical="center"/>
    </xf>
    <xf numFmtId="0" fontId="33" fillId="0" borderId="0" xfId="1" applyFont="1" applyAlignment="1">
      <alignment vertical="center"/>
    </xf>
    <xf numFmtId="0" fontId="16" fillId="0" borderId="16" xfId="1" applyFont="1" applyBorder="1" applyAlignment="1">
      <alignment vertical="center"/>
    </xf>
    <xf numFmtId="0" fontId="37" fillId="0" borderId="6" xfId="1" applyFont="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37" fillId="0" borderId="5" xfId="1" applyFont="1" applyBorder="1" applyAlignment="1">
      <alignment vertical="center"/>
    </xf>
    <xf numFmtId="0" fontId="6" fillId="2" borderId="0" xfId="0" applyFont="1" applyFill="1" applyAlignment="1">
      <alignment horizontal="right"/>
    </xf>
    <xf numFmtId="0" fontId="5" fillId="0" borderId="0" xfId="0" applyFont="1" applyProtection="1">
      <protection locked="0"/>
    </xf>
    <xf numFmtId="0" fontId="40" fillId="0" borderId="18" xfId="0" applyFont="1" applyBorder="1" applyAlignment="1" applyProtection="1">
      <alignment vertical="center"/>
      <protection locked="0"/>
    </xf>
    <xf numFmtId="0" fontId="7" fillId="0" borderId="18" xfId="0" applyFont="1" applyBorder="1" applyAlignment="1" applyProtection="1">
      <alignment vertical="center"/>
      <protection locked="0"/>
    </xf>
    <xf numFmtId="49" fontId="7" fillId="0" borderId="0" xfId="0" applyNumberFormat="1" applyFont="1" applyProtection="1">
      <protection locked="0"/>
    </xf>
    <xf numFmtId="0" fontId="7" fillId="0" borderId="0" xfId="0" applyFont="1" applyProtection="1">
      <protection locked="0"/>
    </xf>
    <xf numFmtId="49" fontId="7" fillId="0" borderId="0" xfId="0" applyNumberFormat="1" applyFont="1" applyAlignment="1" applyProtection="1">
      <alignment vertical="center"/>
      <protection locked="0"/>
    </xf>
    <xf numFmtId="0" fontId="10" fillId="0" borderId="0" xfId="1" applyFont="1" applyAlignment="1" applyProtection="1">
      <alignment vertical="center"/>
      <protection locked="0"/>
    </xf>
    <xf numFmtId="0" fontId="6" fillId="0" borderId="0" xfId="0" applyFont="1" applyProtection="1">
      <protection locked="0"/>
    </xf>
    <xf numFmtId="49" fontId="28" fillId="0" borderId="3" xfId="2" applyNumberFormat="1" applyFont="1" applyBorder="1" applyAlignment="1">
      <alignment horizontal="center" vertical="center"/>
    </xf>
    <xf numFmtId="0" fontId="24" fillId="0" borderId="0" xfId="0" applyFont="1" applyAlignment="1" applyProtection="1">
      <alignment horizontal="center" vertical="center"/>
      <protection locked="0"/>
    </xf>
    <xf numFmtId="0" fontId="9" fillId="2" borderId="0" xfId="1" applyFont="1" applyFill="1" applyAlignment="1" applyProtection="1">
      <alignment vertical="center"/>
      <protection locked="0"/>
    </xf>
    <xf numFmtId="0" fontId="9" fillId="2" borderId="0" xfId="1" applyFont="1" applyFill="1" applyAlignment="1" applyProtection="1">
      <alignment horizontal="center" vertical="center"/>
      <protection locked="0"/>
    </xf>
    <xf numFmtId="0" fontId="10" fillId="2" borderId="0" xfId="1" applyFont="1" applyFill="1" applyAlignment="1" applyProtection="1">
      <alignment vertical="center"/>
      <protection locked="0"/>
    </xf>
    <xf numFmtId="0" fontId="9" fillId="0" borderId="0" xfId="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9" fillId="0" borderId="0" xfId="1" applyFont="1" applyAlignment="1" applyProtection="1">
      <alignment vertical="center"/>
      <protection locked="0"/>
    </xf>
    <xf numFmtId="49" fontId="5" fillId="0" borderId="0" xfId="0" applyNumberFormat="1" applyFont="1" applyAlignment="1" applyProtection="1">
      <alignment vertical="center"/>
      <protection locked="0"/>
    </xf>
    <xf numFmtId="0" fontId="38" fillId="0" borderId="0" xfId="1" applyFont="1" applyAlignment="1" applyProtection="1">
      <alignment vertical="center"/>
      <protection locked="0"/>
    </xf>
    <xf numFmtId="0" fontId="7" fillId="0" borderId="0" xfId="0" applyFont="1" applyAlignment="1" applyProtection="1">
      <alignment vertical="center"/>
      <protection locked="0"/>
    </xf>
    <xf numFmtId="0" fontId="7" fillId="0" borderId="0" xfId="1" applyFont="1" applyAlignment="1" applyProtection="1">
      <alignment vertical="center"/>
      <protection locked="0"/>
    </xf>
    <xf numFmtId="0" fontId="9" fillId="2" borderId="0" xfId="1" applyFont="1" applyFill="1" applyAlignment="1">
      <alignment horizontal="right" vertical="center"/>
    </xf>
    <xf numFmtId="0" fontId="37" fillId="0" borderId="4" xfId="1" applyFont="1" applyBorder="1" applyAlignment="1">
      <alignment vertical="center"/>
    </xf>
    <xf numFmtId="0" fontId="6" fillId="3" borderId="5" xfId="2" applyFont="1" applyFill="1" applyBorder="1" applyAlignment="1">
      <alignment vertical="center"/>
    </xf>
    <xf numFmtId="0" fontId="6" fillId="0" borderId="5" xfId="1" applyFont="1" applyBorder="1" applyAlignment="1">
      <alignment vertical="center"/>
    </xf>
    <xf numFmtId="0" fontId="6" fillId="0" borderId="5" xfId="0" applyFont="1" applyBorder="1"/>
    <xf numFmtId="0" fontId="7" fillId="0" borderId="5" xfId="0" applyFont="1" applyBorder="1"/>
    <xf numFmtId="0" fontId="16" fillId="0" borderId="15" xfId="0" applyFont="1" applyBorder="1" applyAlignment="1">
      <alignment vertical="center"/>
    </xf>
    <xf numFmtId="0" fontId="6" fillId="0" borderId="5" xfId="0" applyFont="1" applyBorder="1" applyAlignment="1">
      <alignment vertical="center"/>
    </xf>
    <xf numFmtId="0" fontId="37" fillId="3" borderId="4" xfId="2" applyFont="1" applyFill="1" applyBorder="1" applyAlignment="1">
      <alignment vertical="center"/>
    </xf>
    <xf numFmtId="0" fontId="16" fillId="3" borderId="5" xfId="2" applyFont="1" applyFill="1" applyBorder="1" applyAlignment="1">
      <alignment vertical="center"/>
    </xf>
    <xf numFmtId="0" fontId="16" fillId="3" borderId="18" xfId="2" applyFont="1" applyFill="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vertical="center"/>
    </xf>
    <xf numFmtId="49" fontId="5" fillId="0" borderId="5" xfId="0" applyNumberFormat="1" applyFont="1" applyBorder="1" applyAlignment="1">
      <alignment vertical="center"/>
    </xf>
    <xf numFmtId="0" fontId="9" fillId="2" borderId="0" xfId="1" applyFont="1" applyFill="1" applyAlignment="1" applyProtection="1">
      <alignment horizontal="right" vertical="center"/>
      <protection locked="0"/>
    </xf>
    <xf numFmtId="0" fontId="39" fillId="0" borderId="0" xfId="1" applyFont="1" applyAlignment="1">
      <alignment vertical="center"/>
    </xf>
    <xf numFmtId="0" fontId="38" fillId="0" borderId="15" xfId="1" applyFont="1" applyBorder="1" applyAlignment="1">
      <alignment vertical="center" shrinkToFit="1"/>
    </xf>
    <xf numFmtId="0" fontId="38" fillId="0" borderId="0" xfId="1" applyFont="1" applyAlignment="1" applyProtection="1">
      <alignment horizontal="right" vertical="center"/>
      <protection locked="0"/>
    </xf>
    <xf numFmtId="0" fontId="5" fillId="0" borderId="4" xfId="1" applyFont="1" applyBorder="1" applyAlignment="1">
      <alignment vertical="center" shrinkToFit="1"/>
    </xf>
    <xf numFmtId="49" fontId="9" fillId="2" borderId="0" xfId="1" applyNumberFormat="1" applyFont="1" applyFill="1" applyAlignment="1">
      <alignment horizontal="right" vertical="center"/>
    </xf>
    <xf numFmtId="49" fontId="10" fillId="0" borderId="0" xfId="1" applyNumberFormat="1" applyFont="1" applyAlignment="1">
      <alignment horizontal="left" vertical="center"/>
    </xf>
    <xf numFmtId="0" fontId="16" fillId="3" borderId="4" xfId="2" applyFont="1" applyFill="1" applyBorder="1" applyAlignment="1">
      <alignment vertical="center"/>
    </xf>
    <xf numFmtId="0" fontId="16" fillId="3" borderId="6" xfId="2"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1" xfId="1" applyFont="1" applyBorder="1" applyAlignment="1">
      <alignment vertical="center"/>
    </xf>
    <xf numFmtId="0" fontId="15" fillId="0" borderId="0" xfId="1" applyFont="1" applyAlignment="1">
      <alignment vertical="center"/>
    </xf>
    <xf numFmtId="0" fontId="9" fillId="0" borderId="0" xfId="1" applyFont="1" applyAlignment="1">
      <alignment vertical="center"/>
    </xf>
    <xf numFmtId="0" fontId="10" fillId="0" borderId="1" xfId="1" applyFont="1" applyBorder="1" applyAlignment="1">
      <alignment horizontal="center" vertical="center"/>
    </xf>
    <xf numFmtId="0" fontId="39" fillId="0" borderId="0" xfId="0" applyFont="1" applyAlignment="1">
      <alignment horizontal="left" vertical="center"/>
    </xf>
    <xf numFmtId="0" fontId="39" fillId="0" borderId="0" xfId="1" applyFont="1" applyAlignment="1" applyProtection="1">
      <alignment vertical="center"/>
      <protection locked="0"/>
    </xf>
    <xf numFmtId="0" fontId="37" fillId="0" borderId="17" xfId="1" applyFont="1" applyBorder="1" applyAlignment="1">
      <alignment vertical="center"/>
    </xf>
    <xf numFmtId="49" fontId="37" fillId="0" borderId="0" xfId="0" applyNumberFormat="1" applyFont="1" applyAlignment="1">
      <alignment vertical="center"/>
    </xf>
    <xf numFmtId="0" fontId="37" fillId="0" borderId="18" xfId="1" applyFont="1" applyBorder="1" applyAlignment="1">
      <alignment vertical="center"/>
    </xf>
    <xf numFmtId="49" fontId="16" fillId="0" borderId="1"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49" fontId="5" fillId="0" borderId="0" xfId="0" applyNumberFormat="1" applyFont="1" applyAlignment="1">
      <alignment vertical="center" shrinkToFit="1"/>
    </xf>
    <xf numFmtId="0" fontId="0" fillId="0" borderId="0" xfId="0" applyAlignment="1">
      <alignment vertical="center" shrinkToFit="1"/>
    </xf>
    <xf numFmtId="0" fontId="50" fillId="0" borderId="0" xfId="0" applyFont="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10" fillId="0" borderId="4" xfId="1" applyNumberFormat="1" applyFont="1" applyBorder="1" applyAlignment="1">
      <alignment horizontal="left" vertical="center"/>
    </xf>
    <xf numFmtId="49" fontId="10" fillId="0" borderId="5" xfId="1" applyNumberFormat="1" applyFont="1" applyBorder="1" applyAlignment="1">
      <alignment horizontal="left" vertical="center"/>
    </xf>
    <xf numFmtId="49" fontId="10" fillId="0" borderId="6" xfId="1" applyNumberFormat="1" applyFont="1" applyBorder="1" applyAlignment="1">
      <alignment horizontal="left" vertical="center"/>
    </xf>
    <xf numFmtId="49" fontId="9" fillId="2" borderId="0" xfId="1" applyNumberFormat="1" applyFont="1" applyFill="1" applyAlignment="1">
      <alignment horizontal="right" vertical="center"/>
    </xf>
    <xf numFmtId="49" fontId="11" fillId="0" borderId="7" xfId="1"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5" fillId="0" borderId="6" xfId="0" applyFont="1" applyBorder="1" applyAlignment="1">
      <alignment horizontal="center" vertical="center"/>
    </xf>
    <xf numFmtId="49" fontId="10" fillId="0" borderId="4" xfId="1" applyNumberFormat="1" applyFont="1" applyBorder="1" applyAlignment="1">
      <alignment horizontal="center" vertical="center" wrapText="1" shrinkToFit="1"/>
    </xf>
    <xf numFmtId="49" fontId="10" fillId="0" borderId="5" xfId="1" applyNumberFormat="1" applyFont="1" applyBorder="1" applyAlignment="1">
      <alignment horizontal="center" vertical="center" wrapText="1" shrinkToFit="1"/>
    </xf>
    <xf numFmtId="49" fontId="10" fillId="0" borderId="6" xfId="1" applyNumberFormat="1" applyFont="1" applyBorder="1" applyAlignment="1">
      <alignment horizontal="center" vertical="center" wrapText="1" shrinkToFit="1"/>
    </xf>
    <xf numFmtId="49" fontId="10" fillId="0" borderId="0" xfId="1" applyNumberFormat="1" applyFont="1" applyAlignment="1">
      <alignment vertical="center"/>
    </xf>
    <xf numFmtId="0" fontId="7" fillId="0" borderId="0" xfId="0" applyFont="1" applyAlignment="1">
      <alignment vertical="center"/>
    </xf>
    <xf numFmtId="49" fontId="10" fillId="0" borderId="4" xfId="1"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49" fontId="10" fillId="0" borderId="0" xfId="1" applyNumberFormat="1" applyFont="1" applyAlignment="1">
      <alignment horizontal="left" vertical="center"/>
    </xf>
    <xf numFmtId="49" fontId="9" fillId="0" borderId="4" xfId="1" applyNumberFormat="1" applyFont="1" applyBorder="1" applyAlignment="1">
      <alignment horizontal="left" vertical="center" shrinkToFit="1"/>
    </xf>
    <xf numFmtId="49" fontId="9" fillId="0" borderId="5" xfId="1" applyNumberFormat="1" applyFont="1" applyBorder="1" applyAlignment="1">
      <alignment horizontal="left" vertical="center" shrinkToFit="1"/>
    </xf>
    <xf numFmtId="49" fontId="9" fillId="0" borderId="6" xfId="1" applyNumberFormat="1" applyFont="1" applyBorder="1" applyAlignment="1">
      <alignment horizontal="left" vertical="center" shrinkToFit="1"/>
    </xf>
    <xf numFmtId="49" fontId="10" fillId="0" borderId="13" xfId="1" applyNumberFormat="1" applyFont="1" applyBorder="1" applyAlignment="1">
      <alignment vertical="center" shrinkToFit="1"/>
    </xf>
    <xf numFmtId="0" fontId="5" fillId="0" borderId="2" xfId="0" applyFont="1" applyBorder="1" applyAlignment="1">
      <alignment vertical="center" shrinkToFit="1"/>
    </xf>
    <xf numFmtId="49" fontId="5" fillId="0" borderId="4" xfId="0" applyNumberFormat="1"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176" fontId="10" fillId="0" borderId="4" xfId="1" applyNumberFormat="1" applyFont="1" applyBorder="1" applyAlignment="1">
      <alignmen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0" fontId="10" fillId="0" borderId="4" xfId="1"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10" fillId="0" borderId="4" xfId="1" applyFont="1" applyBorder="1" applyAlignment="1" applyProtection="1">
      <alignment horizontal="left" vertical="center" shrinkToFit="1"/>
      <protection locked="0"/>
    </xf>
    <xf numFmtId="0" fontId="10" fillId="0" borderId="5" xfId="1" applyFont="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9" fillId="2" borderId="0" xfId="1" applyFont="1" applyFill="1" applyAlignment="1">
      <alignment horizontal="right" vertical="center"/>
    </xf>
    <xf numFmtId="0" fontId="7" fillId="0" borderId="1" xfId="0" applyFont="1" applyBorder="1" applyAlignment="1">
      <alignment horizontal="center" vertical="center"/>
    </xf>
    <xf numFmtId="0" fontId="10" fillId="0" borderId="5" xfId="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1" xfId="1" applyFont="1" applyBorder="1" applyAlignment="1">
      <alignment horizontal="center" vertical="center"/>
    </xf>
    <xf numFmtId="0" fontId="15" fillId="0" borderId="4" xfId="1"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49" fontId="6" fillId="0" borderId="4"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5" fillId="0" borderId="4" xfId="0" applyFont="1" applyBorder="1" applyAlignment="1">
      <alignment horizontal="center"/>
    </xf>
    <xf numFmtId="0" fontId="5" fillId="0" borderId="5" xfId="0" applyFont="1" applyBorder="1" applyAlignment="1">
      <alignment horizontal="center"/>
    </xf>
    <xf numFmtId="49" fontId="15" fillId="0" borderId="4" xfId="1" applyNumberFormat="1" applyFont="1" applyBorder="1" applyAlignment="1" applyProtection="1">
      <alignment horizontal="center" vertical="center" wrapText="1"/>
      <protection locked="0"/>
    </xf>
    <xf numFmtId="49" fontId="15" fillId="0" borderId="5" xfId="1" applyNumberFormat="1" applyFont="1" applyBorder="1" applyAlignment="1" applyProtection="1">
      <alignment horizontal="center" vertical="center" wrapText="1"/>
      <protection locked="0"/>
    </xf>
    <xf numFmtId="49" fontId="15" fillId="0" borderId="6" xfId="1" applyNumberFormat="1" applyFont="1" applyBorder="1" applyAlignment="1" applyProtection="1">
      <alignment horizontal="center" vertical="center" wrapText="1"/>
      <protection locked="0"/>
    </xf>
    <xf numFmtId="0" fontId="45" fillId="0" borderId="4" xfId="0" applyFont="1" applyBorder="1" applyAlignment="1">
      <alignment horizontal="center"/>
    </xf>
    <xf numFmtId="0" fontId="45" fillId="0" borderId="5" xfId="0" applyFont="1" applyBorder="1" applyAlignment="1">
      <alignment horizontal="center"/>
    </xf>
    <xf numFmtId="0" fontId="5" fillId="0" borderId="1" xfId="0" applyFont="1" applyBorder="1" applyAlignment="1">
      <alignment horizontal="center"/>
    </xf>
    <xf numFmtId="49" fontId="15" fillId="0" borderId="1" xfId="1" applyNumberFormat="1"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49" fontId="16" fillId="0" borderId="1" xfId="0" applyNumberFormat="1" applyFont="1" applyBorder="1" applyAlignment="1" applyProtection="1">
      <alignment horizontal="center" vertical="center" shrinkToFit="1"/>
      <protection locked="0"/>
    </xf>
    <xf numFmtId="0" fontId="47" fillId="0" borderId="0" xfId="1" applyFont="1" applyAlignment="1">
      <alignment horizontal="left" vertical="top" wrapText="1"/>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6" fillId="0" borderId="4" xfId="1" applyFont="1" applyBorder="1" applyAlignment="1">
      <alignment vertical="center" shrinkToFit="1"/>
    </xf>
    <xf numFmtId="0" fontId="6" fillId="0" borderId="5" xfId="1" applyFont="1" applyBorder="1" applyAlignment="1">
      <alignment vertical="center" shrinkToFit="1"/>
    </xf>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6" xfId="0" applyFont="1" applyBorder="1" applyProtection="1">
      <protection locked="0"/>
    </xf>
    <xf numFmtId="0" fontId="7" fillId="0" borderId="28" xfId="1" applyFont="1" applyBorder="1" applyAlignment="1">
      <alignment horizontal="center" vertical="center"/>
    </xf>
    <xf numFmtId="0" fontId="7" fillId="0" borderId="29" xfId="0" applyFont="1" applyBorder="1"/>
    <xf numFmtId="0" fontId="7" fillId="0" borderId="30" xfId="0" applyFont="1" applyBorder="1"/>
    <xf numFmtId="0" fontId="7"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xf numFmtId="0" fontId="5" fillId="0" borderId="6" xfId="0" applyFont="1" applyBorder="1"/>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3" borderId="4"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16" fillId="4" borderId="14" xfId="2" applyFont="1" applyFill="1" applyBorder="1" applyAlignment="1">
      <alignment horizontal="left" vertical="center"/>
    </xf>
    <xf numFmtId="0" fontId="16" fillId="4" borderId="15" xfId="2" applyFont="1" applyFill="1" applyBorder="1" applyAlignment="1">
      <alignment horizontal="left" vertical="center"/>
    </xf>
    <xf numFmtId="0" fontId="16" fillId="4" borderId="16" xfId="2" applyFont="1" applyFill="1" applyBorder="1" applyAlignment="1">
      <alignment horizontal="left" vertical="center"/>
    </xf>
    <xf numFmtId="0" fontId="6" fillId="0" borderId="4" xfId="2" applyFont="1" applyBorder="1" applyAlignment="1">
      <alignment horizontal="left" vertical="center"/>
    </xf>
    <xf numFmtId="0" fontId="6" fillId="0" borderId="5" xfId="2" applyFont="1" applyBorder="1" applyAlignment="1">
      <alignment horizontal="left" vertical="center"/>
    </xf>
    <xf numFmtId="0" fontId="6" fillId="0" borderId="6" xfId="2" applyFont="1" applyBorder="1" applyAlignment="1">
      <alignment horizontal="left" vertical="center"/>
    </xf>
    <xf numFmtId="0" fontId="16" fillId="0" borderId="4" xfId="1" applyFont="1" applyBorder="1" applyAlignment="1">
      <alignment vertical="center" wrapText="1" shrinkToFit="1"/>
    </xf>
    <xf numFmtId="0" fontId="16" fillId="0" borderId="5" xfId="1" applyFont="1" applyBorder="1" applyAlignment="1">
      <alignment vertical="center" wrapText="1" shrinkToFit="1"/>
    </xf>
    <xf numFmtId="0" fontId="16" fillId="0" borderId="6" xfId="1" applyFont="1" applyBorder="1" applyAlignment="1">
      <alignment vertical="center" wrapText="1" shrinkToFit="1"/>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6" fillId="3" borderId="4" xfId="2" applyFont="1" applyFill="1" applyBorder="1" applyAlignment="1">
      <alignment vertical="center"/>
    </xf>
    <xf numFmtId="0" fontId="6" fillId="0" borderId="5" xfId="0" applyFont="1" applyBorder="1"/>
    <xf numFmtId="0" fontId="6" fillId="3" borderId="5" xfId="2" applyFont="1" applyFill="1" applyBorder="1" applyAlignment="1">
      <alignment vertical="center"/>
    </xf>
    <xf numFmtId="0" fontId="7" fillId="0" borderId="4" xfId="1" applyFont="1" applyBorder="1" applyAlignment="1">
      <alignment horizontal="center" vertical="center"/>
    </xf>
    <xf numFmtId="0" fontId="7" fillId="0" borderId="5" xfId="0" applyFont="1" applyBorder="1"/>
    <xf numFmtId="0" fontId="7" fillId="0" borderId="6" xfId="0" applyFont="1" applyBorder="1"/>
    <xf numFmtId="0" fontId="16" fillId="0" borderId="4" xfId="1"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1" applyFont="1" applyBorder="1" applyAlignment="1">
      <alignment horizontal="center" vertical="center"/>
    </xf>
    <xf numFmtId="0" fontId="16" fillId="0" borderId="5" xfId="0" applyFont="1" applyBorder="1"/>
    <xf numFmtId="0" fontId="16" fillId="0" borderId="6" xfId="0" applyFont="1" applyBorder="1"/>
    <xf numFmtId="0" fontId="6" fillId="0" borderId="0" xfId="1" applyFont="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4" xfId="1"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6" fillId="3" borderId="4" xfId="2" applyFont="1" applyFill="1" applyBorder="1" applyAlignment="1">
      <alignment vertical="center" shrinkToFit="1"/>
    </xf>
    <xf numFmtId="0" fontId="6" fillId="3" borderId="5" xfId="2" applyFont="1" applyFill="1" applyBorder="1" applyAlignment="1">
      <alignment vertical="center" shrinkToFit="1"/>
    </xf>
    <xf numFmtId="0" fontId="6" fillId="3" borderId="4" xfId="2" applyFont="1" applyFill="1" applyBorder="1" applyAlignment="1">
      <alignment vertical="center" wrapText="1"/>
    </xf>
    <xf numFmtId="0" fontId="6" fillId="3" borderId="5" xfId="2" applyFont="1" applyFill="1" applyBorder="1" applyAlignment="1">
      <alignment vertical="center" wrapText="1"/>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6" fillId="0" borderId="4" xfId="1" applyFont="1" applyBorder="1" applyAlignment="1">
      <alignment vertical="center"/>
    </xf>
    <xf numFmtId="0" fontId="6" fillId="0" borderId="5" xfId="1" applyFont="1" applyBorder="1" applyAlignment="1">
      <alignment vertical="center"/>
    </xf>
    <xf numFmtId="177" fontId="5" fillId="0" borderId="5"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33" fillId="0" borderId="10" xfId="1" applyFont="1" applyBorder="1" applyAlignment="1">
      <alignment horizontal="center" vertical="center"/>
    </xf>
    <xf numFmtId="0" fontId="33" fillId="0" borderId="11" xfId="1" applyFont="1" applyBorder="1" applyAlignment="1">
      <alignment horizontal="center" vertical="center"/>
    </xf>
    <xf numFmtId="0" fontId="33" fillId="0" borderId="12" xfId="1" applyFont="1" applyBorder="1" applyAlignment="1">
      <alignment horizontal="center" vertical="center"/>
    </xf>
    <xf numFmtId="0" fontId="5" fillId="0" borderId="4" xfId="1" applyFont="1" applyBorder="1" applyAlignment="1">
      <alignment horizontal="center" vertical="center"/>
    </xf>
    <xf numFmtId="0" fontId="37" fillId="0" borderId="4" xfId="1" applyFont="1" applyBorder="1" applyAlignment="1">
      <alignment vertical="center"/>
    </xf>
    <xf numFmtId="0" fontId="37" fillId="0" borderId="5" xfId="1" applyFont="1" applyBorder="1" applyAlignment="1">
      <alignment vertical="center"/>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176" fontId="10" fillId="0" borderId="4" xfId="1" applyNumberFormat="1" applyFont="1" applyBorder="1" applyAlignment="1" applyProtection="1">
      <alignment vertical="center"/>
      <protection locked="0"/>
    </xf>
    <xf numFmtId="176" fontId="10" fillId="0" borderId="5" xfId="1" applyNumberFormat="1" applyFont="1" applyBorder="1" applyAlignment="1" applyProtection="1">
      <alignment vertical="center"/>
      <protection locked="0"/>
    </xf>
    <xf numFmtId="176" fontId="10" fillId="0" borderId="6" xfId="1" applyNumberFormat="1" applyFont="1" applyBorder="1" applyAlignment="1" applyProtection="1">
      <alignment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5" xfId="0" applyFont="1" applyBorder="1" applyAlignment="1">
      <alignment horizontal="center" vertical="center"/>
    </xf>
    <xf numFmtId="0" fontId="6" fillId="3" borderId="6" xfId="2" applyFont="1" applyFill="1" applyBorder="1" applyAlignment="1">
      <alignment vertical="center" shrinkToFit="1"/>
    </xf>
    <xf numFmtId="0" fontId="6" fillId="0" borderId="5" xfId="0" applyFont="1" applyBorder="1" applyAlignment="1">
      <alignment vertical="center"/>
    </xf>
    <xf numFmtId="0" fontId="6" fillId="0" borderId="6" xfId="0" applyFont="1" applyBorder="1" applyAlignment="1">
      <alignment vertical="center"/>
    </xf>
    <xf numFmtId="0" fontId="10" fillId="0" borderId="4"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6" fillId="3" borderId="17" xfId="2" applyFont="1" applyFill="1" applyBorder="1" applyAlignment="1">
      <alignment horizontal="left" vertical="center" indent="2" shrinkToFit="1"/>
    </xf>
    <xf numFmtId="0" fontId="16" fillId="3" borderId="18" xfId="2" applyFont="1" applyFill="1" applyBorder="1" applyAlignment="1">
      <alignment horizontal="left" vertical="center" indent="2" shrinkToFit="1"/>
    </xf>
    <xf numFmtId="0" fontId="16" fillId="3" borderId="19" xfId="2" applyFont="1" applyFill="1" applyBorder="1" applyAlignment="1">
      <alignment horizontal="left" vertical="center" indent="2" shrinkToFit="1"/>
    </xf>
    <xf numFmtId="0" fontId="16" fillId="3" borderId="14" xfId="2" applyFont="1" applyFill="1" applyBorder="1" applyAlignment="1">
      <alignment horizontal="left" vertical="center" wrapText="1" shrinkToFit="1"/>
    </xf>
    <xf numFmtId="0" fontId="16" fillId="3" borderId="15" xfId="2" applyFont="1" applyFill="1" applyBorder="1" applyAlignment="1">
      <alignment horizontal="left" vertical="center" wrapText="1" shrinkToFit="1"/>
    </xf>
    <xf numFmtId="0" fontId="16" fillId="3" borderId="16" xfId="2" applyFont="1" applyFill="1" applyBorder="1" applyAlignment="1">
      <alignment horizontal="left" vertical="center" wrapText="1" shrinkToFit="1"/>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38" fillId="0" borderId="15" xfId="1" applyFont="1" applyBorder="1" applyAlignment="1">
      <alignment horizontal="center" vertical="center" shrinkToFit="1"/>
    </xf>
    <xf numFmtId="0" fontId="37" fillId="3" borderId="4" xfId="2" applyFont="1" applyFill="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16" fillId="3" borderId="14" xfId="2" applyFont="1" applyFill="1" applyBorder="1" applyAlignment="1">
      <alignment vertical="center" shrinkToFit="1"/>
    </xf>
    <xf numFmtId="0" fontId="16" fillId="3" borderId="15" xfId="2" applyFont="1" applyFill="1" applyBorder="1" applyAlignment="1">
      <alignment vertical="center" shrinkToFit="1"/>
    </xf>
    <xf numFmtId="0" fontId="16" fillId="3" borderId="16" xfId="2" applyFont="1" applyFill="1" applyBorder="1" applyAlignment="1">
      <alignment vertical="center" shrinkToFit="1"/>
    </xf>
    <xf numFmtId="0" fontId="6" fillId="3" borderId="4"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3" borderId="6" xfId="2" applyFont="1" applyFill="1" applyBorder="1" applyAlignment="1">
      <alignment vertical="center"/>
    </xf>
    <xf numFmtId="0" fontId="6" fillId="0" borderId="5" xfId="0" applyFont="1" applyBorder="1" applyAlignment="1">
      <alignment vertical="center" shrinkToFit="1"/>
    </xf>
    <xf numFmtId="0" fontId="16" fillId="3" borderId="14" xfId="2" applyFont="1" applyFill="1" applyBorder="1" applyAlignment="1">
      <alignment vertical="center" wrapText="1" shrinkToFit="1"/>
    </xf>
    <xf numFmtId="0" fontId="16" fillId="0" borderId="15" xfId="0" applyFont="1" applyBorder="1" applyAlignment="1">
      <alignment vertical="center" shrinkToFit="1"/>
    </xf>
    <xf numFmtId="0" fontId="16" fillId="0" borderId="15" xfId="0" applyFont="1" applyBorder="1" applyAlignment="1">
      <alignment vertical="center"/>
    </xf>
    <xf numFmtId="0" fontId="16" fillId="3" borderId="17" xfId="2" applyFont="1" applyFill="1" applyBorder="1" applyAlignment="1">
      <alignment vertical="center" shrinkToFit="1"/>
    </xf>
    <xf numFmtId="0" fontId="16" fillId="3" borderId="18" xfId="2" applyFont="1" applyFill="1" applyBorder="1" applyAlignment="1">
      <alignment vertical="center" shrinkToFit="1"/>
    </xf>
    <xf numFmtId="0" fontId="16" fillId="3" borderId="19" xfId="2" applyFont="1" applyFill="1" applyBorder="1" applyAlignment="1">
      <alignment vertical="center" shrinkToFit="1"/>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16" fillId="3" borderId="4" xfId="2" applyFont="1" applyFill="1" applyBorder="1" applyAlignment="1">
      <alignment vertical="center"/>
    </xf>
    <xf numFmtId="0" fontId="5" fillId="0" borderId="5" xfId="0" applyFont="1" applyBorder="1" applyAlignment="1">
      <alignment vertical="center"/>
    </xf>
    <xf numFmtId="49" fontId="5" fillId="0" borderId="5" xfId="0" applyNumberFormat="1" applyFont="1" applyBorder="1" applyAlignment="1">
      <alignment vertical="center"/>
    </xf>
    <xf numFmtId="0" fontId="16" fillId="0" borderId="5" xfId="0" applyFont="1" applyBorder="1" applyAlignment="1">
      <alignment vertical="center"/>
    </xf>
    <xf numFmtId="0" fontId="5" fillId="0" borderId="6" xfId="0" applyFont="1" applyBorder="1" applyAlignment="1">
      <alignment vertical="center"/>
    </xf>
    <xf numFmtId="0" fontId="16" fillId="3" borderId="4" xfId="2" applyFont="1" applyFill="1" applyBorder="1" applyAlignment="1">
      <alignment horizontal="left" vertical="center"/>
    </xf>
    <xf numFmtId="0" fontId="16" fillId="3" borderId="5" xfId="2" applyFont="1" applyFill="1" applyBorder="1" applyAlignment="1">
      <alignment horizontal="left" vertical="center"/>
    </xf>
    <xf numFmtId="0" fontId="16" fillId="3" borderId="6" xfId="2" applyFont="1" applyFill="1" applyBorder="1" applyAlignment="1">
      <alignment horizontal="left" vertical="center"/>
    </xf>
    <xf numFmtId="0" fontId="16" fillId="3" borderId="5" xfId="2" applyFont="1" applyFill="1" applyBorder="1" applyAlignment="1">
      <alignment vertical="center"/>
    </xf>
    <xf numFmtId="0" fontId="16" fillId="3" borderId="6" xfId="2" applyFont="1" applyFill="1" applyBorder="1" applyAlignment="1">
      <alignment vertical="center"/>
    </xf>
    <xf numFmtId="0" fontId="16" fillId="3" borderId="14" xfId="2" applyFont="1" applyFill="1" applyBorder="1" applyAlignment="1">
      <alignment vertical="center"/>
    </xf>
    <xf numFmtId="0" fontId="16" fillId="3" borderId="15" xfId="2" applyFont="1" applyFill="1" applyBorder="1" applyAlignment="1">
      <alignment vertical="center"/>
    </xf>
    <xf numFmtId="0" fontId="16" fillId="3" borderId="16" xfId="2" applyFont="1" applyFill="1" applyBorder="1" applyAlignment="1">
      <alignment vertical="center"/>
    </xf>
    <xf numFmtId="0" fontId="16" fillId="3" borderId="4" xfId="2" applyFont="1" applyFill="1" applyBorder="1" applyAlignment="1">
      <alignment vertical="center" shrinkToFit="1"/>
    </xf>
    <xf numFmtId="0" fontId="16" fillId="3" borderId="5" xfId="2" applyFont="1" applyFill="1" applyBorder="1" applyAlignment="1">
      <alignment vertical="center" shrinkToFit="1"/>
    </xf>
    <xf numFmtId="0" fontId="16" fillId="3" borderId="6" xfId="2" applyFont="1" applyFill="1" applyBorder="1" applyAlignment="1">
      <alignment vertical="center" shrinkToFit="1"/>
    </xf>
    <xf numFmtId="0" fontId="16" fillId="3" borderId="17" xfId="2" applyFont="1" applyFill="1" applyBorder="1" applyAlignment="1">
      <alignment horizontal="right" vertical="center"/>
    </xf>
    <xf numFmtId="0" fontId="16" fillId="3" borderId="18" xfId="2" applyFont="1" applyFill="1" applyBorder="1" applyAlignment="1">
      <alignment horizontal="right" vertical="center"/>
    </xf>
    <xf numFmtId="0" fontId="16" fillId="3" borderId="17" xfId="2" applyFont="1" applyFill="1" applyBorder="1" applyAlignment="1">
      <alignment vertical="center"/>
    </xf>
    <xf numFmtId="0" fontId="16" fillId="3" borderId="18" xfId="2" applyFont="1" applyFill="1" applyBorder="1" applyAlignment="1">
      <alignment vertical="center"/>
    </xf>
    <xf numFmtId="0" fontId="16" fillId="3" borderId="19" xfId="2" applyFont="1" applyFill="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3" borderId="17" xfId="2" applyFont="1" applyFill="1" applyBorder="1" applyAlignment="1">
      <alignment horizontal="left" vertical="center"/>
    </xf>
    <xf numFmtId="0" fontId="16" fillId="3" borderId="18" xfId="2" applyFont="1" applyFill="1" applyBorder="1" applyAlignment="1">
      <alignment horizontal="left" vertical="center"/>
    </xf>
    <xf numFmtId="0" fontId="16" fillId="3" borderId="19" xfId="2" applyFont="1" applyFill="1" applyBorder="1" applyAlignment="1">
      <alignment horizontal="left" vertical="center"/>
    </xf>
    <xf numFmtId="0" fontId="16" fillId="3" borderId="14" xfId="2" applyFont="1" applyFill="1" applyBorder="1" applyAlignment="1">
      <alignment horizontal="left" vertical="center" wrapText="1"/>
    </xf>
    <xf numFmtId="0" fontId="16" fillId="3" borderId="15" xfId="2" applyFont="1" applyFill="1" applyBorder="1" applyAlignment="1">
      <alignment horizontal="left" vertical="center" wrapText="1"/>
    </xf>
    <xf numFmtId="0" fontId="16" fillId="3" borderId="16" xfId="2" applyFont="1" applyFill="1" applyBorder="1" applyAlignment="1">
      <alignment horizontal="left" vertical="center" wrapText="1"/>
    </xf>
    <xf numFmtId="0" fontId="9" fillId="2" borderId="0" xfId="1" applyFont="1" applyFill="1" applyAlignment="1" applyProtection="1">
      <alignment horizontal="right" vertical="center"/>
      <protection locked="0"/>
    </xf>
    <xf numFmtId="0" fontId="11" fillId="0" borderId="7"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0" xfId="1"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Protection="1">
      <protection locked="0"/>
    </xf>
    <xf numFmtId="0" fontId="5" fillId="0" borderId="6" xfId="0" applyFont="1" applyBorder="1" applyProtection="1">
      <protection locked="0"/>
    </xf>
    <xf numFmtId="0" fontId="15" fillId="0" borderId="5"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4" xfId="1" applyFont="1" applyBorder="1" applyAlignment="1" applyProtection="1">
      <alignment horizontal="center" vertical="center" wrapText="1"/>
      <protection locked="0"/>
    </xf>
    <xf numFmtId="49" fontId="10" fillId="0" borderId="5"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0" fontId="24" fillId="0" borderId="0" xfId="0" applyFont="1" applyAlignment="1">
      <alignment horizontal="left" vertical="center"/>
    </xf>
    <xf numFmtId="0" fontId="24" fillId="0" borderId="24" xfId="0" applyFont="1" applyBorder="1" applyAlignment="1">
      <alignment horizontal="left" vertical="center"/>
    </xf>
    <xf numFmtId="176" fontId="24" fillId="0" borderId="7" xfId="0" applyNumberFormat="1" applyFont="1" applyBorder="1" applyAlignment="1">
      <alignment horizontal="left" vertical="center"/>
    </xf>
    <xf numFmtId="176" fontId="24" fillId="0" borderId="8" xfId="0" applyNumberFormat="1" applyFont="1" applyBorder="1" applyAlignment="1">
      <alignment horizontal="left" vertical="center"/>
    </xf>
    <xf numFmtId="176" fontId="24" fillId="0" borderId="9" xfId="0" applyNumberFormat="1" applyFont="1" applyBorder="1" applyAlignment="1">
      <alignment horizontal="left" vertical="center"/>
    </xf>
    <xf numFmtId="176" fontId="24" fillId="0" borderId="25" xfId="0" applyNumberFormat="1" applyFont="1" applyBorder="1" applyAlignment="1">
      <alignment horizontal="left" vertical="center"/>
    </xf>
    <xf numFmtId="176" fontId="24" fillId="0" borderId="26" xfId="0" applyNumberFormat="1" applyFont="1" applyBorder="1" applyAlignment="1">
      <alignment horizontal="left" vertical="center"/>
    </xf>
    <xf numFmtId="176" fontId="24" fillId="0" borderId="27" xfId="0" applyNumberFormat="1" applyFont="1" applyBorder="1" applyAlignment="1">
      <alignment horizontal="left" vertical="center"/>
    </xf>
    <xf numFmtId="0" fontId="24" fillId="0" borderId="21" xfId="0" applyFont="1" applyBorder="1" applyAlignment="1">
      <alignment horizontal="center" vertical="center"/>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8" fillId="0" borderId="3" xfId="2" applyFont="1" applyBorder="1" applyAlignment="1">
      <alignment horizontal="center" vertical="center" wrapText="1"/>
    </xf>
    <xf numFmtId="0" fontId="28" fillId="0" borderId="20" xfId="2" applyFont="1" applyBorder="1" applyAlignment="1">
      <alignment horizontal="center" vertical="center" wrapText="1"/>
    </xf>
    <xf numFmtId="49" fontId="27" fillId="0" borderId="37" xfId="2" applyNumberFormat="1" applyFont="1" applyBorder="1" applyAlignment="1" applyProtection="1">
      <alignment horizontal="center" vertical="center" shrinkToFit="1"/>
      <protection locked="0"/>
    </xf>
    <xf numFmtId="0" fontId="0" fillId="0" borderId="3" xfId="0" applyBorder="1" applyAlignment="1">
      <alignment horizontal="center"/>
    </xf>
    <xf numFmtId="0" fontId="0" fillId="0" borderId="20" xfId="0" applyBorder="1" applyAlignment="1">
      <alignment horizontal="center"/>
    </xf>
    <xf numFmtId="0" fontId="24" fillId="0" borderId="22" xfId="2" applyFont="1" applyBorder="1" applyAlignment="1">
      <alignment horizontal="center" vertical="center"/>
    </xf>
    <xf numFmtId="0" fontId="24" fillId="0" borderId="23" xfId="2" applyFont="1" applyBorder="1" applyAlignment="1">
      <alignment horizontal="center" vertical="center"/>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2" xfId="2" applyFont="1" applyBorder="1" applyAlignment="1">
      <alignment horizontal="center" vertical="center" wrapText="1"/>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26" fillId="0" borderId="22" xfId="2" applyFont="1" applyBorder="1" applyAlignment="1">
      <alignment horizontal="center" vertical="center" wrapText="1"/>
    </xf>
    <xf numFmtId="0" fontId="26" fillId="0" borderId="23" xfId="2"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cellXfs>
  <cellStyles count="3">
    <cellStyle name="標準" xfId="0" builtinId="0"/>
    <cellStyle name="標準_1〜5施設申請書類" xfId="1" xr:uid="{00000000-0005-0000-0000-000001000000}"/>
    <cellStyle name="標準_心機構施設申請書" xfId="2" xr:uid="{00000000-0005-0000-0000-000002000000}"/>
  </cellStyles>
  <dxfs count="7">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66675</xdr:colOff>
      <xdr:row>1</xdr:row>
      <xdr:rowOff>152400</xdr:rowOff>
    </xdr:from>
    <xdr:to>
      <xdr:col>5</xdr:col>
      <xdr:colOff>172875</xdr:colOff>
      <xdr:row>6</xdr:row>
      <xdr:rowOff>87150</xdr:rowOff>
    </xdr:to>
    <xdr:sp macro="" textlink="">
      <xdr:nvSpPr>
        <xdr:cNvPr id="2" name="正方形/長方形 1">
          <a:extLst>
            <a:ext uri="{FF2B5EF4-FFF2-40B4-BE49-F238E27FC236}">
              <a16:creationId xmlns:a16="http://schemas.microsoft.com/office/drawing/2014/main" id="{74F80DCF-528B-422B-9143-F1ECB82E92C9}"/>
            </a:ext>
          </a:extLst>
        </xdr:cNvPr>
        <xdr:cNvSpPr>
          <a:spLocks noChangeAspect="1"/>
        </xdr:cNvSpPr>
      </xdr:nvSpPr>
      <xdr:spPr>
        <a:xfrm>
          <a:off x="523875" y="323850"/>
          <a:ext cx="792000" cy="79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solidFill>
              <a:latin typeface="游明朝" panose="02020400000000000000" pitchFamily="18" charset="-128"/>
              <a:ea typeface="游明朝" panose="02020400000000000000" pitchFamily="18" charset="-128"/>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184150</xdr:colOff>
      <xdr:row>0</xdr:row>
      <xdr:rowOff>142875</xdr:rowOff>
    </xdr:from>
    <xdr:to>
      <xdr:col>5</xdr:col>
      <xdr:colOff>99850</xdr:colOff>
      <xdr:row>5</xdr:row>
      <xdr:rowOff>77625</xdr:rowOff>
    </xdr:to>
    <xdr:sp macro="" textlink="">
      <xdr:nvSpPr>
        <xdr:cNvPr id="2" name="正方形/長方形 1">
          <a:extLst>
            <a:ext uri="{FF2B5EF4-FFF2-40B4-BE49-F238E27FC236}">
              <a16:creationId xmlns:a16="http://schemas.microsoft.com/office/drawing/2014/main" id="{8942DF66-A056-4B68-AA46-569945CAC373}"/>
            </a:ext>
          </a:extLst>
        </xdr:cNvPr>
        <xdr:cNvSpPr>
          <a:spLocks noChangeAspect="1"/>
        </xdr:cNvSpPr>
      </xdr:nvSpPr>
      <xdr:spPr>
        <a:xfrm>
          <a:off x="431800" y="142875"/>
          <a:ext cx="868200" cy="79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solidFill>
              <a:latin typeface="游明朝" panose="02020400000000000000" pitchFamily="18" charset="-128"/>
              <a:ea typeface="游明朝" panose="02020400000000000000" pitchFamily="18" charset="-128"/>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133350</xdr:colOff>
      <xdr:row>0</xdr:row>
      <xdr:rowOff>152400</xdr:rowOff>
    </xdr:from>
    <xdr:to>
      <xdr:col>5</xdr:col>
      <xdr:colOff>106200</xdr:colOff>
      <xdr:row>5</xdr:row>
      <xdr:rowOff>87150</xdr:rowOff>
    </xdr:to>
    <xdr:sp macro="" textlink="">
      <xdr:nvSpPr>
        <xdr:cNvPr id="2" name="正方形/長方形 1">
          <a:extLst>
            <a:ext uri="{FF2B5EF4-FFF2-40B4-BE49-F238E27FC236}">
              <a16:creationId xmlns:a16="http://schemas.microsoft.com/office/drawing/2014/main" id="{8C44FE26-3184-4C07-B2A5-5AB32D243E67}"/>
            </a:ext>
          </a:extLst>
        </xdr:cNvPr>
        <xdr:cNvSpPr>
          <a:spLocks noChangeAspect="1"/>
        </xdr:cNvSpPr>
      </xdr:nvSpPr>
      <xdr:spPr>
        <a:xfrm>
          <a:off x="342900" y="152400"/>
          <a:ext cx="868200" cy="79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solidFill>
              <a:latin typeface="游明朝" panose="02020400000000000000" pitchFamily="18" charset="-128"/>
              <a:ea typeface="游明朝" panose="02020400000000000000" pitchFamily="18" charset="-128"/>
            </a:rPr>
            <a:t>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0</xdr:row>
      <xdr:rowOff>0</xdr:rowOff>
    </xdr:from>
    <xdr:to>
      <xdr:col>13</xdr:col>
      <xdr:colOff>19050</xdr:colOff>
      <xdr:row>0</xdr:row>
      <xdr:rowOff>0</xdr:rowOff>
    </xdr:to>
    <xdr:sp macro="" textlink="">
      <xdr:nvSpPr>
        <xdr:cNvPr id="2" name="Text Box 1">
          <a:extLst>
            <a:ext uri="{FF2B5EF4-FFF2-40B4-BE49-F238E27FC236}">
              <a16:creationId xmlns:a16="http://schemas.microsoft.com/office/drawing/2014/main" id="{86B8C33E-D5B4-4739-B749-7AEC930C84F4}"/>
            </a:ext>
          </a:extLst>
        </xdr:cNvPr>
        <xdr:cNvSpPr txBox="1">
          <a:spLocks noChangeArrowheads="1"/>
        </xdr:cNvSpPr>
      </xdr:nvSpPr>
      <xdr:spPr bwMode="auto">
        <a:xfrm>
          <a:off x="3695700" y="0"/>
          <a:ext cx="28575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3" name="Text Box 2">
          <a:extLst>
            <a:ext uri="{FF2B5EF4-FFF2-40B4-BE49-F238E27FC236}">
              <a16:creationId xmlns:a16="http://schemas.microsoft.com/office/drawing/2014/main" id="{7DE3A065-F7F4-4054-AA43-A7E7F012C5F3}"/>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4" name="AutoShape 3">
          <a:extLst>
            <a:ext uri="{FF2B5EF4-FFF2-40B4-BE49-F238E27FC236}">
              <a16:creationId xmlns:a16="http://schemas.microsoft.com/office/drawing/2014/main" id="{5EA97710-FAF7-412F-94CD-D2C7DF0634EF}"/>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5" name="Text Box 4">
          <a:extLst>
            <a:ext uri="{FF2B5EF4-FFF2-40B4-BE49-F238E27FC236}">
              <a16:creationId xmlns:a16="http://schemas.microsoft.com/office/drawing/2014/main" id="{447E1D7C-807D-4E6D-9466-85CB57700AD8}"/>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6" name="Text Box 5">
          <a:extLst>
            <a:ext uri="{FF2B5EF4-FFF2-40B4-BE49-F238E27FC236}">
              <a16:creationId xmlns:a16="http://schemas.microsoft.com/office/drawing/2014/main" id="{CCCFBB50-E2FA-4733-8D30-FD7C75BE5670}"/>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7" name="AutoShape 6">
          <a:extLst>
            <a:ext uri="{FF2B5EF4-FFF2-40B4-BE49-F238E27FC236}">
              <a16:creationId xmlns:a16="http://schemas.microsoft.com/office/drawing/2014/main" id="{759800D0-9598-4DA8-9ADD-92B477A89C49}"/>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8" name="AutoShape 7">
          <a:extLst>
            <a:ext uri="{FF2B5EF4-FFF2-40B4-BE49-F238E27FC236}">
              <a16:creationId xmlns:a16="http://schemas.microsoft.com/office/drawing/2014/main" id="{146D5EFF-C129-427D-8E42-647DFDCEBA84}"/>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9" name="AutoShape 8">
          <a:extLst>
            <a:ext uri="{FF2B5EF4-FFF2-40B4-BE49-F238E27FC236}">
              <a16:creationId xmlns:a16="http://schemas.microsoft.com/office/drawing/2014/main" id="{C87AA9BC-006E-4D3C-B021-904E80FFF96A}"/>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10" name="Text Box 9">
          <a:extLst>
            <a:ext uri="{FF2B5EF4-FFF2-40B4-BE49-F238E27FC236}">
              <a16:creationId xmlns:a16="http://schemas.microsoft.com/office/drawing/2014/main" id="{E2EDA280-26DE-4032-9E15-22647E21E156}"/>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1" name="AutoShape 10">
          <a:extLst>
            <a:ext uri="{FF2B5EF4-FFF2-40B4-BE49-F238E27FC236}">
              <a16:creationId xmlns:a16="http://schemas.microsoft.com/office/drawing/2014/main" id="{6CF8F4E9-03C6-41EE-9D6D-FA65847D74B5}"/>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2" name="AutoShape 11">
          <a:extLst>
            <a:ext uri="{FF2B5EF4-FFF2-40B4-BE49-F238E27FC236}">
              <a16:creationId xmlns:a16="http://schemas.microsoft.com/office/drawing/2014/main" id="{BC12EC9B-5B5D-4A2C-AF46-5203A069C2B5}"/>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3" name="AutoShape 12">
          <a:extLst>
            <a:ext uri="{FF2B5EF4-FFF2-40B4-BE49-F238E27FC236}">
              <a16:creationId xmlns:a16="http://schemas.microsoft.com/office/drawing/2014/main" id="{2177301A-66F8-411D-BEFA-6F36A527BEDC}"/>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4" name="AutoShape 13">
          <a:extLst>
            <a:ext uri="{FF2B5EF4-FFF2-40B4-BE49-F238E27FC236}">
              <a16:creationId xmlns:a16="http://schemas.microsoft.com/office/drawing/2014/main" id="{E4386F98-4B3F-47B3-BD39-5F9CB6C92F04}"/>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5" name="AutoShape 14">
          <a:extLst>
            <a:ext uri="{FF2B5EF4-FFF2-40B4-BE49-F238E27FC236}">
              <a16:creationId xmlns:a16="http://schemas.microsoft.com/office/drawing/2014/main" id="{D7D6EE5E-E525-41A4-BB97-87A98519F343}"/>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6" name="AutoShape 15">
          <a:extLst>
            <a:ext uri="{FF2B5EF4-FFF2-40B4-BE49-F238E27FC236}">
              <a16:creationId xmlns:a16="http://schemas.microsoft.com/office/drawing/2014/main" id="{817985B3-0FEF-45DB-B261-98553AD78A60}"/>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7" name="AutoShape 16">
          <a:extLst>
            <a:ext uri="{FF2B5EF4-FFF2-40B4-BE49-F238E27FC236}">
              <a16:creationId xmlns:a16="http://schemas.microsoft.com/office/drawing/2014/main" id="{A10BBF0E-CD27-4087-AE8B-305B5F53E3F8}"/>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8" name="AutoShape 17">
          <a:extLst>
            <a:ext uri="{FF2B5EF4-FFF2-40B4-BE49-F238E27FC236}">
              <a16:creationId xmlns:a16="http://schemas.microsoft.com/office/drawing/2014/main" id="{D847FC55-0A12-4805-BA27-D08390B8795C}"/>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9" name="AutoShape 18">
          <a:extLst>
            <a:ext uri="{FF2B5EF4-FFF2-40B4-BE49-F238E27FC236}">
              <a16:creationId xmlns:a16="http://schemas.microsoft.com/office/drawing/2014/main" id="{B61B63C8-B26A-407D-80AE-EE11B8DC8D31}"/>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0" name="AutoShape 19">
          <a:extLst>
            <a:ext uri="{FF2B5EF4-FFF2-40B4-BE49-F238E27FC236}">
              <a16:creationId xmlns:a16="http://schemas.microsoft.com/office/drawing/2014/main" id="{3B1E3EC5-FCA4-4ABA-888B-BA9F7D5FA801}"/>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 name="AutoShape 20">
          <a:extLst>
            <a:ext uri="{FF2B5EF4-FFF2-40B4-BE49-F238E27FC236}">
              <a16:creationId xmlns:a16="http://schemas.microsoft.com/office/drawing/2014/main" id="{50346C2D-8395-43E2-AE69-13F815C742F0}"/>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 name="AutoShape 21">
          <a:extLst>
            <a:ext uri="{FF2B5EF4-FFF2-40B4-BE49-F238E27FC236}">
              <a16:creationId xmlns:a16="http://schemas.microsoft.com/office/drawing/2014/main" id="{DB54C418-6B6E-441B-98EC-DEDD3ABB3AFF}"/>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3" name="Text Box 22">
          <a:extLst>
            <a:ext uri="{FF2B5EF4-FFF2-40B4-BE49-F238E27FC236}">
              <a16:creationId xmlns:a16="http://schemas.microsoft.com/office/drawing/2014/main" id="{A3F2E99A-1904-4659-A4CA-43EA9B085F5D}"/>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4" name="Text Box 23">
          <a:extLst>
            <a:ext uri="{FF2B5EF4-FFF2-40B4-BE49-F238E27FC236}">
              <a16:creationId xmlns:a16="http://schemas.microsoft.com/office/drawing/2014/main" id="{7C0AE5F9-5484-41B4-92E6-CDF73A2E9695}"/>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5" name="Text Box 24">
          <a:extLst>
            <a:ext uri="{FF2B5EF4-FFF2-40B4-BE49-F238E27FC236}">
              <a16:creationId xmlns:a16="http://schemas.microsoft.com/office/drawing/2014/main" id="{D81E3170-4D08-4CEA-B0EE-E348E2975892}"/>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1\user\&#9734;&#21463;&#20184;&#12539;&#24515;&#23554;&#38272;&#21307;&#30003;&#35531;&#38306;&#20418;&#9734;\&#30003;&#35531;&#25163;&#24341;&#12365;&#65286;HP&#26696;\&#30003;&#35531;&#26360;\&#24515;&#23554;&#38272;&#21307;&#30003;&#35531;&#26360;&#39006;&#65288;&#26356;&#26032;&#65297;&#22238;&#30446;&#6528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
      <sheetName val="２"/>
      <sheetName val="３"/>
      <sheetName val="4-1"/>
      <sheetName val="4-2"/>
      <sheetName val="4-3"/>
      <sheetName val="4-4"/>
      <sheetName val="4-5"/>
      <sheetName val="4-6"/>
      <sheetName val="4-7"/>
    </sheetNames>
    <sheetDataSet>
      <sheetData sheetId="0"/>
      <sheetData sheetId="1"/>
      <sheetData sheetId="2"/>
      <sheetData sheetId="3"/>
      <sheetData sheetId="4">
        <row r="13">
          <cell r="AD13">
            <v>0</v>
          </cell>
        </row>
        <row r="14">
          <cell r="AD14">
            <v>0</v>
          </cell>
        </row>
        <row r="15">
          <cell r="AD15">
            <v>0</v>
          </cell>
        </row>
        <row r="16">
          <cell r="AD16">
            <v>0</v>
          </cell>
        </row>
        <row r="17">
          <cell r="AD17">
            <v>0</v>
          </cell>
        </row>
        <row r="18">
          <cell r="AD18">
            <v>0</v>
          </cell>
        </row>
        <row r="19">
          <cell r="AD19">
            <v>0</v>
          </cell>
        </row>
        <row r="20">
          <cell r="AD20">
            <v>0</v>
          </cell>
        </row>
        <row r="21">
          <cell r="AD21">
            <v>0</v>
          </cell>
        </row>
        <row r="22">
          <cell r="AD22">
            <v>0</v>
          </cell>
        </row>
        <row r="23">
          <cell r="AD23">
            <v>0</v>
          </cell>
        </row>
        <row r="25">
          <cell r="AD25">
            <v>0</v>
          </cell>
        </row>
        <row r="26">
          <cell r="AD26">
            <v>0</v>
          </cell>
        </row>
        <row r="27">
          <cell r="AD27">
            <v>0</v>
          </cell>
        </row>
        <row r="28">
          <cell r="AD28">
            <v>0</v>
          </cell>
        </row>
        <row r="30">
          <cell r="AD30">
            <v>0</v>
          </cell>
        </row>
        <row r="32">
          <cell r="AD32">
            <v>0</v>
          </cell>
        </row>
        <row r="33">
          <cell r="AD33">
            <v>0</v>
          </cell>
        </row>
        <row r="34">
          <cell r="AD34">
            <v>0</v>
          </cell>
        </row>
        <row r="36">
          <cell r="AD36">
            <v>0</v>
          </cell>
        </row>
        <row r="37">
          <cell r="AD37">
            <v>0</v>
          </cell>
        </row>
        <row r="38">
          <cell r="AD38">
            <v>0</v>
          </cell>
        </row>
        <row r="39">
          <cell r="AD39">
            <v>0</v>
          </cell>
        </row>
      </sheetData>
      <sheetData sheetId="5">
        <row r="13">
          <cell r="AD13">
            <v>0</v>
          </cell>
        </row>
        <row r="14">
          <cell r="AD14">
            <v>0</v>
          </cell>
        </row>
        <row r="15">
          <cell r="AD15">
            <v>0</v>
          </cell>
        </row>
        <row r="16">
          <cell r="AD16">
            <v>0</v>
          </cell>
        </row>
        <row r="18">
          <cell r="AD18">
            <v>0</v>
          </cell>
        </row>
        <row r="20">
          <cell r="AD20">
            <v>0</v>
          </cell>
        </row>
        <row r="21">
          <cell r="AD21">
            <v>0</v>
          </cell>
        </row>
        <row r="22">
          <cell r="AD22">
            <v>0</v>
          </cell>
        </row>
        <row r="23">
          <cell r="AD23">
            <v>0</v>
          </cell>
        </row>
        <row r="24">
          <cell r="AD24">
            <v>0</v>
          </cell>
        </row>
        <row r="27">
          <cell r="O27">
            <v>0</v>
          </cell>
          <cell r="X27">
            <v>0</v>
          </cell>
          <cell r="AD27">
            <v>0</v>
          </cell>
        </row>
        <row r="28">
          <cell r="O28">
            <v>0</v>
          </cell>
          <cell r="X28">
            <v>0</v>
          </cell>
          <cell r="AD28">
            <v>0</v>
          </cell>
        </row>
        <row r="29">
          <cell r="O29">
            <v>0</v>
          </cell>
          <cell r="X29">
            <v>0</v>
          </cell>
          <cell r="AD29">
            <v>0</v>
          </cell>
        </row>
        <row r="30">
          <cell r="O30">
            <v>0</v>
          </cell>
          <cell r="X30">
            <v>0</v>
          </cell>
          <cell r="AD30">
            <v>0</v>
          </cell>
        </row>
        <row r="31">
          <cell r="O31">
            <v>0</v>
          </cell>
          <cell r="X31">
            <v>0</v>
          </cell>
          <cell r="AD31">
            <v>0</v>
          </cell>
        </row>
        <row r="32">
          <cell r="O32">
            <v>0</v>
          </cell>
          <cell r="X32">
            <v>0</v>
          </cell>
          <cell r="AD32">
            <v>0</v>
          </cell>
        </row>
      </sheetData>
      <sheetData sheetId="6">
        <row r="13">
          <cell r="AD13">
            <v>0</v>
          </cell>
        </row>
        <row r="14">
          <cell r="AD14">
            <v>0</v>
          </cell>
        </row>
        <row r="15">
          <cell r="AD15">
            <v>0</v>
          </cell>
        </row>
        <row r="16">
          <cell r="AD16">
            <v>0</v>
          </cell>
        </row>
        <row r="17">
          <cell r="AD17">
            <v>0</v>
          </cell>
        </row>
        <row r="18">
          <cell r="AD18">
            <v>0</v>
          </cell>
        </row>
        <row r="19">
          <cell r="AD19">
            <v>0</v>
          </cell>
        </row>
        <row r="20">
          <cell r="AD20">
            <v>0</v>
          </cell>
        </row>
        <row r="21">
          <cell r="AD21">
            <v>0</v>
          </cell>
        </row>
        <row r="22">
          <cell r="AD22">
            <v>0</v>
          </cell>
        </row>
        <row r="23">
          <cell r="AD23">
            <v>0</v>
          </cell>
        </row>
        <row r="24">
          <cell r="AD24">
            <v>0</v>
          </cell>
        </row>
        <row r="25">
          <cell r="AD25">
            <v>0</v>
          </cell>
        </row>
        <row r="26">
          <cell r="AD26">
            <v>0</v>
          </cell>
        </row>
        <row r="27">
          <cell r="AD27">
            <v>0</v>
          </cell>
        </row>
        <row r="29">
          <cell r="AD29">
            <v>0</v>
          </cell>
        </row>
        <row r="30">
          <cell r="AD30">
            <v>0</v>
          </cell>
        </row>
        <row r="31">
          <cell r="AD31">
            <v>0</v>
          </cell>
        </row>
        <row r="32">
          <cell r="AD32">
            <v>0</v>
          </cell>
        </row>
        <row r="33">
          <cell r="AD33">
            <v>0</v>
          </cell>
        </row>
        <row r="34">
          <cell r="AD34">
            <v>0</v>
          </cell>
        </row>
        <row r="36">
          <cell r="AD36">
            <v>0</v>
          </cell>
        </row>
        <row r="37">
          <cell r="AD37">
            <v>0</v>
          </cell>
        </row>
        <row r="39">
          <cell r="AD39">
            <v>0</v>
          </cell>
        </row>
        <row r="40">
          <cell r="AD40">
            <v>0</v>
          </cell>
        </row>
        <row r="41">
          <cell r="AD41">
            <v>0</v>
          </cell>
        </row>
        <row r="43">
          <cell r="AD43">
            <v>0</v>
          </cell>
        </row>
        <row r="44">
          <cell r="AD44">
            <v>0</v>
          </cell>
        </row>
        <row r="45">
          <cell r="AD45">
            <v>0</v>
          </cell>
        </row>
        <row r="46">
          <cell r="AD46">
            <v>0</v>
          </cell>
        </row>
        <row r="47">
          <cell r="AD47">
            <v>0</v>
          </cell>
        </row>
        <row r="48">
          <cell r="AD48">
            <v>0</v>
          </cell>
        </row>
        <row r="49">
          <cell r="AD49">
            <v>0</v>
          </cell>
        </row>
        <row r="50">
          <cell r="AD50">
            <v>0</v>
          </cell>
        </row>
        <row r="51">
          <cell r="AD51">
            <v>0</v>
          </cell>
        </row>
        <row r="52">
          <cell r="AD52">
            <v>0</v>
          </cell>
        </row>
      </sheetData>
      <sheetData sheetId="7">
        <row r="13">
          <cell r="AD13">
            <v>0</v>
          </cell>
        </row>
        <row r="14">
          <cell r="AD14">
            <v>0</v>
          </cell>
        </row>
        <row r="15">
          <cell r="AD15">
            <v>0</v>
          </cell>
        </row>
        <row r="16">
          <cell r="AD16">
            <v>0</v>
          </cell>
        </row>
        <row r="17">
          <cell r="AD17">
            <v>0</v>
          </cell>
        </row>
        <row r="18">
          <cell r="AD18">
            <v>0</v>
          </cell>
        </row>
        <row r="19">
          <cell r="AD19">
            <v>0</v>
          </cell>
        </row>
        <row r="21">
          <cell r="AD21">
            <v>0</v>
          </cell>
        </row>
        <row r="23">
          <cell r="AD23">
            <v>0</v>
          </cell>
        </row>
        <row r="24">
          <cell r="AD24">
            <v>0</v>
          </cell>
        </row>
        <row r="25">
          <cell r="AD25">
            <v>0</v>
          </cell>
        </row>
        <row r="27">
          <cell r="AD27">
            <v>0</v>
          </cell>
        </row>
        <row r="29">
          <cell r="AD29">
            <v>0</v>
          </cell>
        </row>
        <row r="30">
          <cell r="AD30">
            <v>0</v>
          </cell>
        </row>
        <row r="31">
          <cell r="AD31">
            <v>0</v>
          </cell>
        </row>
        <row r="34">
          <cell r="O34">
            <v>0</v>
          </cell>
          <cell r="X34">
            <v>0</v>
          </cell>
          <cell r="AD34">
            <v>0</v>
          </cell>
        </row>
        <row r="35">
          <cell r="O35">
            <v>0</v>
          </cell>
          <cell r="X35">
            <v>0</v>
          </cell>
          <cell r="AD35">
            <v>0</v>
          </cell>
        </row>
        <row r="36">
          <cell r="O36">
            <v>0</v>
          </cell>
          <cell r="X36">
            <v>0</v>
          </cell>
          <cell r="AD36">
            <v>0</v>
          </cell>
        </row>
        <row r="37">
          <cell r="O37">
            <v>0</v>
          </cell>
          <cell r="X37">
            <v>0</v>
          </cell>
          <cell r="AD37">
            <v>0</v>
          </cell>
        </row>
        <row r="38">
          <cell r="O38">
            <v>0</v>
          </cell>
          <cell r="X38">
            <v>0</v>
          </cell>
          <cell r="AD38">
            <v>0</v>
          </cell>
        </row>
        <row r="39">
          <cell r="O39">
            <v>0</v>
          </cell>
          <cell r="X39">
            <v>0</v>
          </cell>
          <cell r="AD39">
            <v>0</v>
          </cell>
        </row>
        <row r="40">
          <cell r="O40">
            <v>0</v>
          </cell>
          <cell r="X40">
            <v>0</v>
          </cell>
          <cell r="AD40">
            <v>0</v>
          </cell>
        </row>
        <row r="41">
          <cell r="O41">
            <v>0</v>
          </cell>
          <cell r="X41">
            <v>0</v>
          </cell>
          <cell r="AD41">
            <v>0</v>
          </cell>
        </row>
        <row r="42">
          <cell r="O42">
            <v>0</v>
          </cell>
          <cell r="X42">
            <v>0</v>
          </cell>
          <cell r="AD42">
            <v>0</v>
          </cell>
        </row>
        <row r="43">
          <cell r="O43">
            <v>0</v>
          </cell>
          <cell r="X43">
            <v>0</v>
          </cell>
          <cell r="AD43">
            <v>0</v>
          </cell>
        </row>
        <row r="44">
          <cell r="O44">
            <v>0</v>
          </cell>
          <cell r="X44">
            <v>0</v>
          </cell>
          <cell r="AD44">
            <v>0</v>
          </cell>
        </row>
      </sheetData>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6612-6D4A-4852-91D2-FFCA0E0C648B}">
  <sheetPr>
    <pageSetUpPr fitToPage="1"/>
  </sheetPr>
  <dimension ref="B6:AZ532"/>
  <sheetViews>
    <sheetView showGridLines="0" tabSelected="1" zoomScaleNormal="100" workbookViewId="0">
      <selection activeCell="G19" sqref="G19:Q19"/>
    </sheetView>
  </sheetViews>
  <sheetFormatPr defaultColWidth="9" defaultRowHeight="13.5"/>
  <cols>
    <col min="1" max="1" width="3" style="8" customWidth="1"/>
    <col min="2" max="19" width="3" style="9" customWidth="1"/>
    <col min="20" max="29" width="3" style="8" customWidth="1"/>
    <col min="30" max="30" width="2.625" style="8" customWidth="1"/>
    <col min="31" max="31" width="2.75" style="8" customWidth="1"/>
    <col min="32" max="16384" width="9" style="8"/>
  </cols>
  <sheetData>
    <row r="6" spans="2:52">
      <c r="G6" s="8"/>
      <c r="H6" s="8"/>
      <c r="I6" s="8"/>
      <c r="J6" s="8"/>
      <c r="K6" s="8"/>
      <c r="L6" s="8"/>
      <c r="M6" s="8"/>
      <c r="N6" s="8"/>
      <c r="O6" s="8"/>
      <c r="P6" s="8"/>
      <c r="Q6" s="8"/>
      <c r="R6" s="8"/>
      <c r="S6" s="8"/>
    </row>
    <row r="8" spans="2:52" s="5" customFormat="1" ht="12" customHeight="1">
      <c r="B8" s="3" t="s">
        <v>9</v>
      </c>
      <c r="C8" s="3"/>
      <c r="D8" s="3"/>
      <c r="E8" s="3"/>
      <c r="F8" s="3"/>
      <c r="G8" s="4"/>
      <c r="H8" s="3"/>
      <c r="I8" s="3"/>
      <c r="J8" s="3"/>
      <c r="K8" s="3"/>
      <c r="L8" s="3"/>
      <c r="M8" s="3"/>
      <c r="N8" s="3"/>
      <c r="O8" s="3"/>
      <c r="P8" s="3"/>
      <c r="Q8" s="3"/>
      <c r="R8" s="3"/>
      <c r="S8" s="3"/>
      <c r="T8" s="184" t="s">
        <v>10</v>
      </c>
      <c r="U8" s="184"/>
      <c r="V8" s="184"/>
      <c r="W8" s="184"/>
      <c r="X8" s="184"/>
      <c r="Y8" s="184"/>
      <c r="Z8" s="184"/>
      <c r="AA8" s="184"/>
      <c r="AB8" s="184"/>
      <c r="AC8" s="184"/>
      <c r="AD8" s="184"/>
    </row>
    <row r="9" spans="2:52" ht="12" customHeight="1">
      <c r="B9" s="6"/>
      <c r="C9" s="6"/>
      <c r="D9" s="6"/>
      <c r="E9" s="6"/>
      <c r="F9" s="6"/>
      <c r="G9" s="6"/>
      <c r="H9" s="6"/>
      <c r="I9" s="6"/>
      <c r="J9" s="6"/>
      <c r="K9" s="6"/>
      <c r="L9" s="6"/>
      <c r="M9" s="6"/>
      <c r="N9" s="6"/>
      <c r="O9" s="6"/>
      <c r="P9" s="6"/>
      <c r="Q9" s="6"/>
      <c r="R9" s="6"/>
      <c r="S9" s="6"/>
      <c r="T9" s="7"/>
      <c r="U9" s="7"/>
      <c r="V9" s="7"/>
      <c r="W9" s="7"/>
      <c r="X9" s="6"/>
      <c r="Y9" s="6"/>
      <c r="Z9" s="6"/>
      <c r="AA9" s="6"/>
      <c r="AB9" s="6"/>
      <c r="AC9" s="7"/>
      <c r="AD9" s="157" t="s">
        <v>304</v>
      </c>
    </row>
    <row r="10" spans="2:52" ht="8.4499999999999993" customHeight="1">
      <c r="S10" s="10"/>
    </row>
    <row r="11" spans="2:52" ht="15" customHeight="1">
      <c r="D11" s="8"/>
      <c r="E11" s="185" t="s">
        <v>305</v>
      </c>
      <c r="F11" s="186"/>
      <c r="G11" s="186"/>
      <c r="H11" s="186"/>
      <c r="I11" s="186"/>
      <c r="J11" s="186"/>
      <c r="K11" s="186"/>
      <c r="L11" s="186"/>
      <c r="M11" s="186"/>
      <c r="N11" s="186"/>
      <c r="O11" s="186"/>
      <c r="P11" s="186"/>
      <c r="Q11" s="186"/>
      <c r="R11" s="186"/>
      <c r="S11" s="186"/>
      <c r="T11" s="186"/>
      <c r="U11" s="186"/>
      <c r="V11" s="186"/>
      <c r="W11" s="186"/>
      <c r="X11" s="186"/>
      <c r="Y11" s="186"/>
      <c r="Z11" s="186"/>
      <c r="AA11" s="187"/>
    </row>
    <row r="12" spans="2:52" ht="15.6" customHeight="1">
      <c r="D12" s="11"/>
      <c r="E12" s="188"/>
      <c r="F12" s="189"/>
      <c r="G12" s="189"/>
      <c r="H12" s="189"/>
      <c r="I12" s="189"/>
      <c r="J12" s="189"/>
      <c r="K12" s="189"/>
      <c r="L12" s="189"/>
      <c r="M12" s="189"/>
      <c r="N12" s="189"/>
      <c r="O12" s="189"/>
      <c r="P12" s="189"/>
      <c r="Q12" s="189"/>
      <c r="R12" s="189"/>
      <c r="S12" s="189"/>
      <c r="T12" s="189"/>
      <c r="U12" s="189"/>
      <c r="V12" s="189"/>
      <c r="W12" s="189"/>
      <c r="X12" s="189"/>
      <c r="Y12" s="189"/>
      <c r="Z12" s="189"/>
      <c r="AA12" s="190"/>
    </row>
    <row r="13" spans="2:52" ht="7.9" customHeight="1">
      <c r="G13" s="12"/>
      <c r="AE13" s="15"/>
      <c r="AF13" s="15"/>
      <c r="AG13" s="15"/>
      <c r="AH13" s="15"/>
      <c r="AI13" s="15"/>
      <c r="AJ13" s="15"/>
      <c r="AK13" s="15"/>
      <c r="AL13" s="15"/>
      <c r="AM13" s="15"/>
      <c r="AN13" s="15"/>
      <c r="AO13" s="15"/>
      <c r="AP13" s="15"/>
      <c r="AQ13" s="15"/>
      <c r="AR13" s="15"/>
      <c r="AS13" s="15"/>
      <c r="AT13" s="15"/>
      <c r="AU13" s="15"/>
      <c r="AV13" s="15"/>
      <c r="AW13" s="15"/>
      <c r="AX13" s="15"/>
      <c r="AY13" s="15"/>
      <c r="AZ13" s="15"/>
    </row>
    <row r="14" spans="2:52" ht="13.9" customHeight="1">
      <c r="B14" s="13"/>
      <c r="C14" s="13"/>
      <c r="D14" s="13"/>
      <c r="E14" s="13"/>
      <c r="F14" s="13"/>
      <c r="G14" s="13"/>
      <c r="H14" s="13"/>
      <c r="I14" s="13"/>
      <c r="J14" s="13"/>
      <c r="K14" s="13"/>
      <c r="L14" s="13"/>
      <c r="M14" s="8"/>
      <c r="N14" s="8"/>
      <c r="O14" s="8"/>
      <c r="P14" s="8"/>
      <c r="Q14" s="8"/>
      <c r="R14" s="8"/>
      <c r="S14" s="8"/>
      <c r="W14" s="191">
        <v>2025</v>
      </c>
      <c r="X14" s="192"/>
      <c r="Y14" s="158" t="s">
        <v>20</v>
      </c>
      <c r="Z14" s="166"/>
      <c r="AA14" s="13" t="s">
        <v>36</v>
      </c>
      <c r="AB14" s="166"/>
      <c r="AC14" s="13" t="s">
        <v>33</v>
      </c>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2:52" ht="13.9" customHeight="1">
      <c r="B15" s="13"/>
      <c r="C15" s="13"/>
      <c r="D15" s="13"/>
      <c r="E15" s="13"/>
      <c r="F15" s="13"/>
      <c r="G15" s="13"/>
      <c r="H15" s="13"/>
      <c r="I15" s="13"/>
      <c r="J15" s="13"/>
      <c r="K15" s="13"/>
      <c r="L15" s="13"/>
      <c r="M15" s="8"/>
      <c r="N15" s="8"/>
      <c r="O15" s="8"/>
      <c r="P15" s="8"/>
      <c r="Q15" s="8"/>
      <c r="R15" s="8"/>
      <c r="S15" s="8"/>
      <c r="W15" s="13"/>
      <c r="X15" s="13"/>
      <c r="Y15" s="158"/>
      <c r="Z15" s="13"/>
      <c r="AA15" s="13"/>
      <c r="AB15" s="13"/>
      <c r="AC15" s="37" t="s">
        <v>29</v>
      </c>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2:52" ht="8.4499999999999993" customHeight="1">
      <c r="B16" s="13"/>
      <c r="C16" s="13"/>
      <c r="D16" s="13"/>
      <c r="E16" s="13"/>
      <c r="F16" s="13"/>
      <c r="G16" s="13"/>
      <c r="H16" s="13"/>
      <c r="I16" s="13"/>
      <c r="J16" s="13"/>
      <c r="K16" s="13"/>
      <c r="L16" s="13"/>
      <c r="M16" s="8"/>
      <c r="N16" s="8"/>
      <c r="O16" s="8"/>
      <c r="P16" s="8"/>
      <c r="Q16" s="8"/>
      <c r="R16" s="8"/>
      <c r="S16" s="8"/>
      <c r="W16" s="13"/>
      <c r="X16" s="13"/>
      <c r="Y16" s="158"/>
      <c r="Z16" s="13"/>
      <c r="AA16" s="13"/>
      <c r="AB16" s="13"/>
      <c r="AC16" s="38"/>
      <c r="AE16" s="15"/>
      <c r="AF16" s="15"/>
      <c r="AG16" s="15"/>
      <c r="AH16" s="15"/>
      <c r="AI16" s="15"/>
      <c r="AJ16" s="15"/>
      <c r="AK16" s="15"/>
      <c r="AL16" s="15"/>
      <c r="AM16" s="15"/>
      <c r="AN16" s="15"/>
      <c r="AO16" s="15"/>
      <c r="AP16" s="15"/>
      <c r="AQ16" s="15"/>
      <c r="AR16" s="15"/>
      <c r="AS16" s="15"/>
      <c r="AT16" s="15"/>
      <c r="AU16" s="15"/>
      <c r="AV16" s="15"/>
      <c r="AW16" s="15"/>
      <c r="AX16" s="15"/>
      <c r="AY16" s="15"/>
      <c r="AZ16" s="15"/>
    </row>
    <row r="17" spans="2:52" ht="13.9" customHeight="1">
      <c r="B17" s="9" t="s">
        <v>306</v>
      </c>
      <c r="C17" s="8"/>
      <c r="D17" s="8"/>
      <c r="E17" s="8"/>
      <c r="F17" s="8"/>
      <c r="G17" s="8"/>
      <c r="H17" s="8"/>
      <c r="I17" s="8"/>
      <c r="J17" s="8"/>
      <c r="K17" s="8"/>
      <c r="L17" s="8"/>
      <c r="M17" s="8"/>
      <c r="N17" s="8"/>
      <c r="O17" s="8"/>
      <c r="P17" s="8"/>
      <c r="Q17" s="8"/>
      <c r="R17" s="8"/>
      <c r="S17" s="8"/>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2:52" ht="14.45" customHeight="1">
      <c r="F18" s="30"/>
      <c r="K18" s="30"/>
      <c r="L18" s="8"/>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2:52" ht="24" customHeight="1">
      <c r="B19" s="158" t="s">
        <v>34</v>
      </c>
      <c r="C19" s="8"/>
      <c r="D19" s="50"/>
      <c r="E19" s="50"/>
      <c r="F19" s="53"/>
      <c r="G19" s="181"/>
      <c r="H19" s="182"/>
      <c r="I19" s="182"/>
      <c r="J19" s="182"/>
      <c r="K19" s="182"/>
      <c r="L19" s="182"/>
      <c r="M19" s="182"/>
      <c r="N19" s="182"/>
      <c r="O19" s="182"/>
      <c r="P19" s="182"/>
      <c r="Q19" s="183"/>
      <c r="R19" s="13" t="s">
        <v>43</v>
      </c>
      <c r="T19" s="158" t="s">
        <v>21</v>
      </c>
      <c r="U19" s="14"/>
      <c r="V19" s="14"/>
      <c r="W19" s="191"/>
      <c r="X19" s="193"/>
      <c r="Y19" s="13" t="s">
        <v>35</v>
      </c>
      <c r="Z19" s="166"/>
      <c r="AA19" s="13" t="s">
        <v>36</v>
      </c>
      <c r="AB19" s="166"/>
      <c r="AC19" s="158" t="s">
        <v>22</v>
      </c>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2:52" ht="14.45" customHeight="1">
      <c r="C20" s="16"/>
      <c r="D20" s="16"/>
      <c r="E20" s="14"/>
      <c r="F20" s="158"/>
      <c r="G20" s="158"/>
      <c r="H20" s="158"/>
      <c r="I20" s="158"/>
      <c r="J20" s="158"/>
      <c r="K20" s="158"/>
      <c r="L20" s="158"/>
      <c r="M20" s="158"/>
      <c r="N20" s="158"/>
      <c r="O20" s="158"/>
      <c r="P20" s="158"/>
      <c r="Q20" s="158"/>
      <c r="R20" s="158"/>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2:52" s="24" customFormat="1" ht="19.149999999999999" customHeight="1">
      <c r="B21" s="24" t="s">
        <v>253</v>
      </c>
      <c r="C21" s="9"/>
      <c r="D21" s="9"/>
      <c r="E21" s="158"/>
      <c r="F21" s="158"/>
      <c r="G21" s="158"/>
      <c r="H21" s="158"/>
      <c r="I21" s="158"/>
      <c r="J21" s="181"/>
      <c r="K21" s="182"/>
      <c r="L21" s="182"/>
      <c r="M21" s="182"/>
      <c r="N21" s="182"/>
      <c r="O21" s="182"/>
      <c r="P21" s="182"/>
      <c r="Q21" s="182"/>
      <c r="R21" s="182"/>
      <c r="S21" s="183"/>
      <c r="AE21" s="52"/>
      <c r="AF21" s="52"/>
      <c r="AG21" s="52"/>
      <c r="AH21" s="52"/>
      <c r="AI21" s="52"/>
      <c r="AJ21" s="52"/>
      <c r="AK21" s="52"/>
      <c r="AL21" s="52"/>
      <c r="AM21" s="52"/>
      <c r="AN21" s="52"/>
      <c r="AO21" s="52"/>
      <c r="AP21" s="52"/>
      <c r="AQ21" s="52"/>
      <c r="AR21" s="52"/>
      <c r="AS21" s="52"/>
      <c r="AT21" s="52"/>
      <c r="AU21" s="52"/>
      <c r="AV21" s="52"/>
      <c r="AW21" s="52"/>
      <c r="AX21" s="52"/>
      <c r="AY21" s="52"/>
      <c r="AZ21" s="52"/>
    </row>
    <row r="22" spans="2:52" ht="14.45" customHeight="1">
      <c r="C22" s="16"/>
      <c r="D22" s="16"/>
      <c r="E22" s="16"/>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2:52" ht="23.45" customHeight="1">
      <c r="B23" s="158" t="s">
        <v>42</v>
      </c>
      <c r="C23" s="8"/>
      <c r="D23" s="51"/>
      <c r="E23" s="51"/>
      <c r="G23" s="194"/>
      <c r="H23" s="195"/>
      <c r="I23" s="195"/>
      <c r="J23" s="195"/>
      <c r="K23" s="195"/>
      <c r="L23" s="195"/>
      <c r="M23" s="195"/>
      <c r="N23" s="195"/>
      <c r="O23" s="195"/>
      <c r="P23" s="195"/>
      <c r="Q23" s="195"/>
      <c r="R23" s="195"/>
      <c r="S23" s="195"/>
      <c r="T23" s="195"/>
      <c r="U23" s="195"/>
      <c r="V23" s="195"/>
      <c r="W23" s="195"/>
      <c r="X23" s="195"/>
      <c r="Y23" s="195"/>
      <c r="Z23" s="195"/>
      <c r="AA23" s="195"/>
      <c r="AB23" s="195"/>
      <c r="AC23" s="195"/>
      <c r="AD23" s="196"/>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2:52" ht="7.9" customHeight="1">
      <c r="C24" s="14"/>
      <c r="D24" s="14"/>
      <c r="E24" s="14"/>
      <c r="F24" s="31"/>
      <c r="G24" s="31"/>
      <c r="H24" s="31"/>
      <c r="I24" s="31"/>
      <c r="J24" s="31"/>
      <c r="K24" s="31"/>
      <c r="L24" s="31"/>
      <c r="M24" s="31"/>
      <c r="N24" s="31"/>
      <c r="O24" s="31"/>
      <c r="P24" s="31"/>
      <c r="Q24" s="31"/>
      <c r="R24" s="31"/>
      <c r="S24" s="31"/>
      <c r="T24" s="40"/>
      <c r="U24" s="40"/>
      <c r="V24" s="40"/>
      <c r="W24" s="40"/>
      <c r="X24" s="40"/>
      <c r="Y24" s="40"/>
      <c r="Z24" s="40"/>
      <c r="AA24" s="40"/>
      <c r="AB24" s="40"/>
      <c r="AC24" s="40"/>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2:52" ht="24.6" customHeight="1">
      <c r="C25" s="197" t="s">
        <v>44</v>
      </c>
      <c r="D25" s="198"/>
      <c r="E25" s="198"/>
      <c r="F25" s="53"/>
      <c r="G25" s="194"/>
      <c r="H25" s="195"/>
      <c r="I25" s="195"/>
      <c r="J25" s="195"/>
      <c r="K25" s="195"/>
      <c r="L25" s="195"/>
      <c r="M25" s="195"/>
      <c r="N25" s="195"/>
      <c r="O25" s="195"/>
      <c r="P25" s="195"/>
      <c r="Q25" s="195"/>
      <c r="R25" s="195"/>
      <c r="S25" s="195"/>
      <c r="T25" s="195"/>
      <c r="U25" s="195"/>
      <c r="V25" s="195"/>
      <c r="W25" s="195"/>
      <c r="X25" s="195"/>
      <c r="Y25" s="195"/>
      <c r="Z25" s="195"/>
      <c r="AA25" s="195"/>
      <c r="AB25" s="195"/>
      <c r="AC25" s="195"/>
      <c r="AD25" s="196"/>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2:52" ht="9" customHeight="1">
      <c r="C26" s="14"/>
      <c r="D26" s="14"/>
      <c r="E26" s="14"/>
      <c r="F26" s="158"/>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2:52" ht="14.45" customHeight="1">
      <c r="B27" s="9" t="s">
        <v>23</v>
      </c>
      <c r="C27" s="8"/>
      <c r="D27" s="54"/>
      <c r="E27" s="54"/>
      <c r="F27" s="158" t="s">
        <v>1</v>
      </c>
      <c r="G27" s="199"/>
      <c r="H27" s="200"/>
      <c r="I27" s="13" t="s">
        <v>0</v>
      </c>
      <c r="J27" s="199"/>
      <c r="K27" s="201"/>
      <c r="L27" s="200"/>
      <c r="S27" s="41" t="s">
        <v>24</v>
      </c>
      <c r="T27" s="202"/>
      <c r="U27" s="203"/>
      <c r="V27" s="203"/>
      <c r="W27" s="203"/>
      <c r="X27" s="204"/>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2:52" ht="8.4499999999999993" customHeight="1">
      <c r="C28" s="158"/>
      <c r="D28" s="158"/>
      <c r="E28" s="158"/>
      <c r="F28" s="158"/>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2:52" ht="22.15" customHeight="1">
      <c r="E29" s="158"/>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6"/>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2:52" ht="9" customHeight="1">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2:52" ht="14.45" customHeight="1">
      <c r="F31" s="12" t="s">
        <v>2</v>
      </c>
      <c r="G31" s="205"/>
      <c r="H31" s="206"/>
      <c r="I31" s="206"/>
      <c r="J31" s="206"/>
      <c r="K31" s="206"/>
      <c r="L31" s="206"/>
      <c r="M31" s="206"/>
      <c r="N31" s="206"/>
      <c r="O31" s="206"/>
      <c r="P31" s="207"/>
      <c r="S31" s="12" t="s">
        <v>3</v>
      </c>
      <c r="T31" s="205"/>
      <c r="U31" s="206"/>
      <c r="V31" s="206"/>
      <c r="W31" s="206"/>
      <c r="X31" s="206"/>
      <c r="Y31" s="206"/>
      <c r="Z31" s="206"/>
      <c r="AA31" s="206"/>
      <c r="AB31" s="206"/>
      <c r="AC31" s="207"/>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2:52" ht="10.15" customHeight="1">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2:52" ht="14.45" customHeight="1">
      <c r="C33" s="14" t="s">
        <v>25</v>
      </c>
      <c r="G33" s="208"/>
      <c r="H33" s="209"/>
      <c r="I33" s="209"/>
      <c r="J33" s="209"/>
      <c r="K33" s="209"/>
      <c r="L33" s="209"/>
      <c r="M33" s="209"/>
      <c r="N33" s="209"/>
      <c r="O33" s="209"/>
      <c r="P33" s="209"/>
      <c r="Q33" s="209"/>
      <c r="R33" s="209"/>
      <c r="S33" s="209"/>
      <c r="T33" s="209"/>
      <c r="U33" s="209"/>
      <c r="V33" s="209"/>
      <c r="W33" s="209"/>
      <c r="X33" s="209"/>
      <c r="Y33" s="209"/>
      <c r="Z33" s="209"/>
      <c r="AA33" s="209"/>
      <c r="AB33" s="209"/>
      <c r="AC33" s="210"/>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2:52" ht="9.6" customHeight="1">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2:52" ht="14.45" customHeight="1">
      <c r="B35" s="9" t="s">
        <v>26</v>
      </c>
      <c r="C35" s="8"/>
      <c r="D35" s="158"/>
      <c r="E35" s="158"/>
      <c r="F35" s="158" t="s">
        <v>1</v>
      </c>
      <c r="G35" s="199"/>
      <c r="H35" s="200"/>
      <c r="I35" s="13" t="s">
        <v>0</v>
      </c>
      <c r="J35" s="199"/>
      <c r="K35" s="201"/>
      <c r="L35" s="200"/>
      <c r="S35" s="41" t="s">
        <v>24</v>
      </c>
      <c r="T35" s="202"/>
      <c r="U35" s="203"/>
      <c r="V35" s="203"/>
      <c r="W35" s="203"/>
      <c r="X35" s="204"/>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2:52" ht="9.6" customHeight="1">
      <c r="C36" s="158"/>
      <c r="D36" s="158"/>
      <c r="E36" s="158"/>
      <c r="F36" s="158"/>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2:52" ht="22.15" customHeight="1">
      <c r="E37" s="158"/>
      <c r="G37" s="194"/>
      <c r="H37" s="195"/>
      <c r="I37" s="195"/>
      <c r="J37" s="195"/>
      <c r="K37" s="195"/>
      <c r="L37" s="195"/>
      <c r="M37" s="195"/>
      <c r="N37" s="195"/>
      <c r="O37" s="195"/>
      <c r="P37" s="195"/>
      <c r="Q37" s="195"/>
      <c r="R37" s="195"/>
      <c r="S37" s="195"/>
      <c r="T37" s="195"/>
      <c r="U37" s="195"/>
      <c r="V37" s="195"/>
      <c r="W37" s="195"/>
      <c r="X37" s="195"/>
      <c r="Y37" s="195"/>
      <c r="Z37" s="195"/>
      <c r="AA37" s="195"/>
      <c r="AB37" s="195"/>
      <c r="AC37" s="195"/>
      <c r="AD37" s="196"/>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2:52" ht="10.15" customHeight="1">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2:52" ht="14.45" customHeight="1">
      <c r="F39" s="12" t="s">
        <v>2</v>
      </c>
      <c r="G39" s="205"/>
      <c r="H39" s="206"/>
      <c r="I39" s="206"/>
      <c r="J39" s="206"/>
      <c r="K39" s="206"/>
      <c r="L39" s="206"/>
      <c r="M39" s="206"/>
      <c r="N39" s="206"/>
      <c r="O39" s="206"/>
      <c r="P39" s="207"/>
      <c r="S39" s="12" t="s">
        <v>3</v>
      </c>
      <c r="T39" s="205"/>
      <c r="U39" s="206"/>
      <c r="V39" s="206"/>
      <c r="W39" s="206"/>
      <c r="X39" s="206"/>
      <c r="Y39" s="206"/>
      <c r="Z39" s="206"/>
      <c r="AA39" s="206"/>
      <c r="AB39" s="206"/>
      <c r="AC39" s="207"/>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2:52" ht="8.4499999999999993" customHeight="1">
      <c r="F40" s="12"/>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2:52" ht="15.6" customHeight="1">
      <c r="B41" s="211" t="s">
        <v>27</v>
      </c>
      <c r="C41" s="211"/>
      <c r="D41" s="211"/>
      <c r="E41" s="212"/>
      <c r="F41" s="213"/>
      <c r="G41" s="213"/>
      <c r="H41" s="213"/>
      <c r="I41" s="213"/>
      <c r="J41" s="213"/>
      <c r="K41" s="213"/>
      <c r="L41" s="213"/>
      <c r="M41" s="213"/>
      <c r="N41" s="213"/>
      <c r="O41" s="213"/>
      <c r="P41" s="213"/>
      <c r="Q41" s="213"/>
      <c r="R41" s="213"/>
      <c r="S41" s="213"/>
      <c r="T41" s="214"/>
      <c r="U41" s="9" t="s">
        <v>28</v>
      </c>
      <c r="W41" s="202"/>
      <c r="X41" s="204"/>
      <c r="Y41" s="13" t="s">
        <v>35</v>
      </c>
      <c r="Z41" s="29"/>
      <c r="AA41" s="9" t="s">
        <v>12</v>
      </c>
      <c r="AB41" s="9"/>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2:52" ht="9.6" customHeight="1">
      <c r="B42" s="211"/>
      <c r="C42" s="211"/>
      <c r="D42" s="211"/>
      <c r="E42" s="42"/>
      <c r="F42" s="42"/>
      <c r="G42" s="42"/>
      <c r="H42" s="42"/>
      <c r="I42" s="42"/>
      <c r="J42" s="42"/>
      <c r="K42" s="42"/>
      <c r="L42" s="42"/>
      <c r="M42" s="43"/>
      <c r="N42" s="43"/>
      <c r="O42" s="43"/>
      <c r="P42" s="43"/>
      <c r="Q42" s="43"/>
      <c r="R42" s="42"/>
      <c r="S42" s="43"/>
      <c r="T42" s="43"/>
      <c r="U42" s="9"/>
      <c r="W42" s="44"/>
      <c r="X42" s="13"/>
      <c r="Y42" s="13"/>
      <c r="Z42" s="13"/>
      <c r="AA42" s="9"/>
      <c r="AB42" s="9"/>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2:52" ht="14.45" customHeight="1">
      <c r="B43" s="211"/>
      <c r="C43" s="211"/>
      <c r="D43" s="211"/>
      <c r="E43" s="212"/>
      <c r="F43" s="213"/>
      <c r="G43" s="213"/>
      <c r="H43" s="213"/>
      <c r="I43" s="213"/>
      <c r="J43" s="213"/>
      <c r="K43" s="213"/>
      <c r="L43" s="213"/>
      <c r="M43" s="213"/>
      <c r="N43" s="213"/>
      <c r="O43" s="213"/>
      <c r="P43" s="213"/>
      <c r="Q43" s="213"/>
      <c r="R43" s="213"/>
      <c r="S43" s="213"/>
      <c r="T43" s="214"/>
      <c r="U43" s="215" t="s">
        <v>13</v>
      </c>
      <c r="V43" s="216"/>
      <c r="W43" s="202"/>
      <c r="X43" s="204"/>
      <c r="Y43" s="13" t="s">
        <v>35</v>
      </c>
      <c r="Z43" s="29"/>
      <c r="AA43" s="9" t="s">
        <v>14</v>
      </c>
      <c r="AB43" s="9"/>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2:52" ht="14.45" customHeight="1">
      <c r="F44" s="4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2:52" ht="7.15" customHeight="1">
      <c r="D45" s="158"/>
      <c r="E45" s="158"/>
      <c r="F45" s="158"/>
      <c r="G45" s="158"/>
      <c r="H45" s="158"/>
      <c r="I45" s="8"/>
      <c r="J45" s="8"/>
      <c r="K45" s="8"/>
      <c r="L45" s="8"/>
      <c r="M45" s="158"/>
      <c r="N45" s="158"/>
      <c r="O45" s="158"/>
      <c r="P45" s="158"/>
      <c r="Q45" s="158"/>
      <c r="R45" s="158"/>
      <c r="S45" s="158"/>
      <c r="T45" s="158"/>
      <c r="U45" s="158"/>
      <c r="V45" s="9"/>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2:52" ht="18" customHeight="1">
      <c r="B46" s="9" t="s">
        <v>225</v>
      </c>
      <c r="D46" s="158"/>
      <c r="E46" s="158"/>
      <c r="F46" s="158"/>
      <c r="G46" s="158"/>
      <c r="H46" s="158"/>
      <c r="I46" s="8"/>
      <c r="J46" s="8"/>
      <c r="K46" s="8"/>
      <c r="L46" s="199"/>
      <c r="M46" s="200"/>
      <c r="N46" s="13" t="s">
        <v>35</v>
      </c>
      <c r="O46" s="29"/>
      <c r="P46" s="13" t="s">
        <v>36</v>
      </c>
      <c r="Q46" s="29"/>
      <c r="R46" s="13" t="s">
        <v>22</v>
      </c>
      <c r="S46" s="8"/>
      <c r="T46" s="44"/>
      <c r="V46" s="9"/>
      <c r="W46" s="12" t="s">
        <v>15</v>
      </c>
      <c r="X46" s="199"/>
      <c r="Y46" s="220"/>
      <c r="Z46" s="220"/>
      <c r="AA46" s="220"/>
      <c r="AB46" s="221"/>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2:52" ht="8.4499999999999993" customHeight="1">
      <c r="B47" s="8"/>
      <c r="C47" s="8"/>
      <c r="D47" s="8"/>
      <c r="E47" s="8"/>
      <c r="F47" s="8"/>
      <c r="G47" s="8"/>
      <c r="H47" s="8"/>
      <c r="I47" s="8"/>
      <c r="J47" s="8"/>
      <c r="K47" s="8"/>
      <c r="L47" s="8"/>
      <c r="M47" s="8"/>
      <c r="N47" s="8"/>
      <c r="O47" s="8"/>
      <c r="P47" s="8"/>
      <c r="Q47" s="8"/>
      <c r="R47" s="8"/>
      <c r="S47" s="8"/>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2:52" ht="17.45" customHeight="1">
      <c r="B48" s="56" t="s">
        <v>254</v>
      </c>
      <c r="C48" s="56"/>
      <c r="D48" s="57"/>
      <c r="E48" s="57"/>
      <c r="F48" s="57"/>
      <c r="G48" s="57"/>
      <c r="H48" s="57"/>
      <c r="I48" s="8"/>
      <c r="J48" s="56" t="s">
        <v>255</v>
      </c>
      <c r="K48" s="56"/>
      <c r="L48" s="56"/>
      <c r="M48" s="56"/>
      <c r="N48" s="222"/>
      <c r="O48" s="223"/>
      <c r="P48" s="223"/>
      <c r="Q48" s="223"/>
      <c r="R48" s="223"/>
      <c r="S48" s="223"/>
      <c r="T48" s="224"/>
    </row>
    <row r="49" spans="2:51" ht="12" customHeight="1">
      <c r="B49" s="56"/>
      <c r="C49" s="56"/>
      <c r="D49" s="57"/>
      <c r="E49" s="57"/>
      <c r="F49" s="57"/>
      <c r="G49" s="57"/>
      <c r="H49" s="57"/>
      <c r="I49" s="8"/>
      <c r="J49" s="8"/>
      <c r="K49" s="8"/>
      <c r="L49" s="8"/>
      <c r="M49" s="57"/>
      <c r="N49" s="57"/>
      <c r="O49" s="57"/>
      <c r="P49" s="57"/>
      <c r="Q49" s="57"/>
      <c r="R49" s="57"/>
      <c r="S49" s="57"/>
      <c r="T49" s="57"/>
      <c r="U49" s="57"/>
      <c r="V49" s="56"/>
    </row>
    <row r="50" spans="2:51" ht="14.45" customHeight="1">
      <c r="B50" s="57" t="s">
        <v>57</v>
      </c>
      <c r="C50" s="58"/>
      <c r="D50" s="5"/>
      <c r="E50" s="59"/>
      <c r="F50" s="58"/>
      <c r="G50" s="58"/>
      <c r="H50" s="58"/>
      <c r="I50" s="58"/>
      <c r="J50" s="58"/>
      <c r="K50" s="58"/>
      <c r="L50" s="58"/>
      <c r="M50" s="58"/>
      <c r="N50" s="58"/>
      <c r="O50" s="58"/>
      <c r="P50" s="58"/>
      <c r="Q50" s="58"/>
      <c r="R50" s="58"/>
      <c r="S50" s="5"/>
      <c r="T50" s="5"/>
      <c r="U50" s="5"/>
      <c r="V50" s="5"/>
      <c r="W50" s="5"/>
      <c r="X50" s="5"/>
      <c r="Y50" s="5"/>
      <c r="Z50" s="5"/>
      <c r="AA50" s="5"/>
      <c r="AB50" s="5"/>
    </row>
    <row r="51" spans="2:51" ht="14.45" customHeight="1">
      <c r="B51" s="13"/>
      <c r="C51" s="9" t="s">
        <v>6</v>
      </c>
      <c r="D51" s="8"/>
      <c r="E51" s="8"/>
      <c r="F51" s="8"/>
      <c r="J51" s="9" t="s">
        <v>255</v>
      </c>
      <c r="N51" s="199"/>
      <c r="O51" s="220"/>
      <c r="P51" s="220"/>
      <c r="Q51" s="220"/>
      <c r="R51" s="220"/>
      <c r="S51" s="220"/>
      <c r="T51" s="221"/>
      <c r="U51" s="9"/>
      <c r="Y51" s="47"/>
      <c r="Z51" s="47"/>
      <c r="AA51" s="47"/>
      <c r="AB51" s="47"/>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2:51" ht="9.6" customHeight="1">
      <c r="S52" s="8"/>
      <c r="AC52" s="47"/>
      <c r="AD52" s="49"/>
      <c r="AE52" s="15"/>
      <c r="AF52" s="15"/>
      <c r="AG52" s="15"/>
      <c r="AH52" s="15"/>
      <c r="AI52" s="15"/>
      <c r="AJ52" s="15"/>
      <c r="AK52" s="15"/>
      <c r="AL52" s="15"/>
      <c r="AM52" s="15"/>
      <c r="AN52" s="15"/>
      <c r="AO52" s="15"/>
      <c r="AP52" s="15"/>
      <c r="AQ52" s="15"/>
      <c r="AR52" s="15"/>
      <c r="AS52" s="15"/>
      <c r="AT52" s="15"/>
      <c r="AU52" s="15"/>
      <c r="AV52" s="15"/>
      <c r="AW52" s="15"/>
      <c r="AX52" s="15"/>
      <c r="AY52" s="15"/>
    </row>
    <row r="53" spans="2:51" ht="14.45" customHeight="1">
      <c r="B53" s="13"/>
      <c r="C53" s="9" t="s">
        <v>7</v>
      </c>
      <c r="J53" s="9" t="s">
        <v>255</v>
      </c>
      <c r="N53" s="199"/>
      <c r="O53" s="220"/>
      <c r="P53" s="220"/>
      <c r="Q53" s="220"/>
      <c r="R53" s="220"/>
      <c r="S53" s="220"/>
      <c r="T53" s="221"/>
      <c r="AC53" s="47"/>
      <c r="AD53" s="49"/>
      <c r="AE53" s="15"/>
      <c r="AF53" s="15"/>
      <c r="AG53" s="15"/>
      <c r="AH53" s="15"/>
      <c r="AI53" s="15"/>
      <c r="AJ53" s="15"/>
      <c r="AK53" s="15"/>
      <c r="AL53" s="15"/>
      <c r="AM53" s="15"/>
      <c r="AN53" s="15"/>
      <c r="AO53" s="15"/>
      <c r="AP53" s="15"/>
      <c r="AQ53" s="15"/>
      <c r="AR53" s="15"/>
      <c r="AS53" s="15"/>
      <c r="AT53" s="15"/>
      <c r="AU53" s="15"/>
      <c r="AV53" s="15"/>
      <c r="AW53" s="15"/>
      <c r="AX53" s="15"/>
      <c r="AY53" s="15"/>
    </row>
    <row r="54" spans="2:51" ht="9" customHeight="1">
      <c r="S54" s="8"/>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2:51" ht="14.45" customHeight="1">
      <c r="B55" s="13"/>
      <c r="C55" s="9" t="s">
        <v>8</v>
      </c>
      <c r="D55" s="14"/>
      <c r="E55" s="14"/>
      <c r="J55" s="9" t="s">
        <v>255</v>
      </c>
      <c r="N55" s="199"/>
      <c r="O55" s="220"/>
      <c r="P55" s="220"/>
      <c r="Q55" s="220"/>
      <c r="R55" s="220"/>
      <c r="S55" s="220"/>
      <c r="T55" s="221"/>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2:51" s="47" customFormat="1" ht="14.45" customHeight="1">
      <c r="B56" s="48"/>
      <c r="C56" s="46"/>
      <c r="D56" s="48"/>
      <c r="E56" s="48"/>
      <c r="F56" s="46"/>
      <c r="G56" s="46"/>
      <c r="H56" s="46"/>
      <c r="I56" s="46"/>
      <c r="J56" s="46"/>
      <c r="K56" s="46"/>
      <c r="L56" s="46"/>
      <c r="M56" s="46"/>
      <c r="N56" s="46"/>
      <c r="O56" s="46"/>
      <c r="P56" s="46"/>
      <c r="Q56" s="46"/>
      <c r="R56" s="46"/>
      <c r="AD56" s="49"/>
      <c r="AE56" s="49"/>
      <c r="AF56" s="49"/>
      <c r="AG56" s="49"/>
      <c r="AH56" s="49"/>
      <c r="AI56" s="49"/>
      <c r="AJ56" s="49"/>
      <c r="AK56" s="49"/>
      <c r="AL56" s="49"/>
      <c r="AM56" s="49"/>
      <c r="AN56" s="49"/>
      <c r="AO56" s="49"/>
      <c r="AP56" s="49"/>
      <c r="AQ56" s="49"/>
      <c r="AR56" s="49"/>
      <c r="AS56" s="49"/>
      <c r="AT56" s="49"/>
      <c r="AU56" s="49"/>
      <c r="AV56" s="49"/>
      <c r="AW56" s="49"/>
      <c r="AX56" s="49"/>
      <c r="AY56" s="49"/>
    </row>
    <row r="57" spans="2:51" ht="9.6" customHeight="1">
      <c r="S57" s="8"/>
      <c r="V57" s="44"/>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2:51" ht="14.45" customHeight="1">
      <c r="B58" s="9" t="s">
        <v>45</v>
      </c>
      <c r="E58" s="29"/>
      <c r="F58" s="9" t="s">
        <v>37</v>
      </c>
      <c r="G58" s="8"/>
      <c r="H58" s="8"/>
      <c r="I58" s="8"/>
      <c r="L58" s="8"/>
      <c r="M58" s="29"/>
      <c r="N58" s="9" t="s">
        <v>38</v>
      </c>
      <c r="V58" s="29"/>
      <c r="W58" s="9" t="s">
        <v>39</v>
      </c>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2:51" ht="9" customHeight="1">
      <c r="S59" s="8"/>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2:51" ht="16.149999999999999" customHeight="1">
      <c r="E60" s="29"/>
      <c r="F60" s="9" t="s">
        <v>40</v>
      </c>
      <c r="G60" s="8"/>
      <c r="H60" s="8"/>
      <c r="I60" s="217"/>
      <c r="J60" s="218"/>
      <c r="K60" s="218"/>
      <c r="L60" s="218"/>
      <c r="M60" s="218"/>
      <c r="N60" s="218"/>
      <c r="O60" s="218"/>
      <c r="P60" s="218"/>
      <c r="Q60" s="218"/>
      <c r="R60" s="218"/>
      <c r="S60" s="218"/>
      <c r="T60" s="218"/>
      <c r="U60" s="218"/>
      <c r="V60" s="218"/>
      <c r="W60" s="218"/>
      <c r="X60" s="218"/>
      <c r="Y60" s="219"/>
      <c r="Z60" s="8" t="s">
        <v>41</v>
      </c>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2:51" ht="16.149999999999999" customHeight="1">
      <c r="E61" s="13"/>
      <c r="G61" s="8"/>
      <c r="H61" s="8"/>
      <c r="I61" s="174"/>
      <c r="J61" s="175"/>
      <c r="K61" s="175"/>
      <c r="L61" s="175"/>
      <c r="M61" s="175"/>
      <c r="N61" s="175"/>
      <c r="O61" s="175"/>
      <c r="P61" s="175"/>
      <c r="Q61" s="175"/>
      <c r="R61" s="175"/>
      <c r="S61" s="175"/>
      <c r="T61" s="175"/>
      <c r="U61" s="175"/>
      <c r="V61" s="175"/>
      <c r="W61" s="175"/>
      <c r="X61" s="175"/>
      <c r="Y61" s="17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2:51" ht="14.25" customHeight="1">
      <c r="B62" s="176" t="s">
        <v>307</v>
      </c>
      <c r="C62" s="176"/>
      <c r="D62" s="176"/>
      <c r="E62" s="176"/>
      <c r="F62" s="176"/>
      <c r="G62" s="176"/>
      <c r="H62" s="176"/>
      <c r="I62" s="176"/>
      <c r="J62" s="176"/>
      <c r="K62" s="176"/>
      <c r="L62" s="176"/>
      <c r="M62" s="176"/>
      <c r="N62" s="176"/>
      <c r="O62" s="8"/>
      <c r="P62" s="8"/>
      <c r="Q62" s="176"/>
      <c r="R62" s="176"/>
      <c r="S62" s="176"/>
      <c r="T62" s="176"/>
      <c r="U62" s="176"/>
      <c r="V62" s="176"/>
      <c r="W62" s="176"/>
      <c r="X62" s="176"/>
      <c r="Y62" s="176"/>
      <c r="Z62" s="176"/>
      <c r="AA62" s="176"/>
      <c r="AB62" s="176"/>
      <c r="AC62" s="176"/>
      <c r="AD62" s="176"/>
      <c r="AE62" s="15"/>
      <c r="AF62" s="15"/>
      <c r="AG62" s="15"/>
      <c r="AH62" s="15"/>
      <c r="AI62" s="15"/>
      <c r="AJ62" s="15"/>
      <c r="AK62" s="15"/>
      <c r="AL62" s="15"/>
      <c r="AM62" s="15"/>
      <c r="AN62" s="15"/>
      <c r="AO62" s="15"/>
      <c r="AP62" s="15"/>
      <c r="AQ62" s="15"/>
      <c r="AR62" s="15"/>
      <c r="AS62" s="15"/>
      <c r="AT62" s="15"/>
      <c r="AU62" s="15"/>
      <c r="AV62" s="15"/>
      <c r="AW62" s="15"/>
      <c r="AX62" s="15"/>
      <c r="AY62" s="15"/>
    </row>
    <row r="63" spans="2:51" ht="14.25" customHeight="1">
      <c r="B63" s="176" t="s">
        <v>308</v>
      </c>
      <c r="F63" s="14"/>
      <c r="G63" s="14"/>
      <c r="H63" s="14"/>
      <c r="S63" s="8"/>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2:51" ht="14.45" customHeight="1">
      <c r="F64" s="14"/>
      <c r="G64" s="14"/>
      <c r="H64" s="14"/>
      <c r="S64" s="8"/>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9:52" ht="14.45" customHeight="1">
      <c r="S65" s="8"/>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9:52" ht="14.45" customHeight="1">
      <c r="S66" s="8"/>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9:52" ht="14.45" customHeight="1">
      <c r="S67" s="8"/>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9:52" ht="14.45" customHeight="1">
      <c r="S68" s="8"/>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9:52" ht="14.45" customHeight="1">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9:52" ht="14.45" customHeight="1">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9:52" ht="14.45" customHeight="1">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9:52" ht="14.45" customHeight="1">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9:52" ht="14.45" customHeight="1">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9:52" ht="14.45" customHeight="1">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9:52" ht="14.45" customHeight="1">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9:52" ht="14.45" customHeight="1">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9:52" ht="14.45" customHeight="1">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9:52">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9:52">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9:52">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31:52">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31:52">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31:52">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31:52">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31:52">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31:52">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31:52">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31:52">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31:52">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31:52">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31:52">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31:52">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31:52">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31:52">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31:52">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31:52">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31:52">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31:52">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31:52">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31:52">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31:52">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31:52">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31:52">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row>
    <row r="104" spans="31:52">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row>
    <row r="105" spans="31:52">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row>
    <row r="106" spans="31:52">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row>
    <row r="107" spans="31:52">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row>
    <row r="108" spans="31:52">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row>
    <row r="109" spans="31:52">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row>
    <row r="110" spans="31:52">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row>
    <row r="111" spans="31:52">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row>
    <row r="112" spans="31:52">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31:52">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row>
    <row r="114" spans="31:52">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row>
    <row r="115" spans="31:52">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row>
    <row r="116" spans="31:52">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row>
    <row r="117" spans="31:52">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row>
    <row r="118" spans="31:52">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row>
    <row r="119" spans="31:52">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row>
    <row r="120" spans="31:52">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row>
    <row r="121" spans="31:52">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row>
    <row r="122" spans="31:52">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31:52">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31:52">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row>
    <row r="125" spans="31:52">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row>
    <row r="126" spans="31:52">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row>
    <row r="127" spans="31:52">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row>
    <row r="128" spans="31:52">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row>
    <row r="129" spans="31:52">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row>
    <row r="130" spans="31:52">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row>
    <row r="131" spans="31:52">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row>
    <row r="132" spans="31:52">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row>
    <row r="133" spans="31:52">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row>
    <row r="134" spans="31:52">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row>
    <row r="135" spans="31:52">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row>
    <row r="136" spans="31:52">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row>
    <row r="137" spans="31:52">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row>
    <row r="138" spans="31:52">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row>
    <row r="139" spans="31:52">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row>
    <row r="140" spans="31:52">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row>
    <row r="141" spans="31:52">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row>
    <row r="142" spans="31:52">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31:52">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31:52">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31:52">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31:52">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31:52">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31:52">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31:52">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31:52">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31:52">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31:52">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31:52">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31:52">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31:52">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31:52">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31:52">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31:52">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31:52">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31:52">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31:52">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31:52">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31:52">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31:52">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31:52">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31:52">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31:52">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31:52">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row>
    <row r="169" spans="31:52">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row>
    <row r="170" spans="31:52">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row>
    <row r="171" spans="31:52">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31:52">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31:52">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4" spans="31:52">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row>
    <row r="175" spans="31:52">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row>
    <row r="176" spans="31:52">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31:52">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31:52">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31:52">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31:52">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31:52">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31:52">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83" spans="31:52">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row>
    <row r="184" spans="31:52">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row>
    <row r="185" spans="31:52">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row>
    <row r="186" spans="31:52">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row>
    <row r="187" spans="31:52">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row>
    <row r="188" spans="31:52">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row>
    <row r="189" spans="31:52">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row>
    <row r="190" spans="31:52">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row>
    <row r="191" spans="31:52">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row>
    <row r="192" spans="31:52">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row>
    <row r="193" spans="31:52">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row>
    <row r="194" spans="31:52">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row>
    <row r="195" spans="31:52">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row>
    <row r="196" spans="31:52">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row>
    <row r="197" spans="31:52">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row>
    <row r="198" spans="31:52">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row>
    <row r="199" spans="31:52">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row>
    <row r="200" spans="31:52">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row>
    <row r="201" spans="31:52">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row>
    <row r="202" spans="31:52">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row>
    <row r="203" spans="31:52">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row>
    <row r="204" spans="31:52">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row>
    <row r="205" spans="31:52">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row>
    <row r="206" spans="31:52">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row>
    <row r="207" spans="31:52">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row>
    <row r="208" spans="31:52">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row>
    <row r="209" spans="31:52">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row>
    <row r="210" spans="31:52">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row>
    <row r="211" spans="31:52">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row>
    <row r="212" spans="31:52">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row>
    <row r="213" spans="31:52">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row>
    <row r="214" spans="31:52">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31:52">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31:52">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31:52">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31:52">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31:52">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31:52">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row>
    <row r="221" spans="31:52">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31:52">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31:52">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31:52">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31:52">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31:52">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31:52">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31:52">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31:52">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31:52">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31:52">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31:52">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31:52">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31:52">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31:52">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31:52">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31:52">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31:52">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31:52">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31:52">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31:52">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31:52">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31:52">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31:52">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31:52">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31:52">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31:52">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31:52">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31:52">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31:52">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31:52">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31:52">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31:52">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31:52">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31:52">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31:52">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31:52">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31:52">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31:52">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31:52">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31:52">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31:52">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31:52">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31:52">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31:52">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31:52">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31:52">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31:52">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31:52">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31:52">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31:52">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31:52">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31:52">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31:52">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31:52">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31:52">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31:52">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31:52">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31:52">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31:52">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31:52">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31:52">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31:52">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31:52">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31:52">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31:52">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31:52">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31:52">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31:52">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31:52">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31:52">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31:52">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31:52">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31:52">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31:52">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31:52">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31:52">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31:52">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31:52">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31:52">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31:52">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row r="302" spans="31:52">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row>
    <row r="303" spans="31:52">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row>
    <row r="304" spans="31:52">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row>
    <row r="305" spans="31:52">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row>
    <row r="306" spans="31:52">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row>
    <row r="307" spans="31:52">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row>
    <row r="308" spans="31:52">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row>
    <row r="309" spans="31:52">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row>
    <row r="310" spans="31:52">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row>
    <row r="311" spans="31:52">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row>
    <row r="312" spans="31:52">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row>
    <row r="313" spans="31:52">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row>
    <row r="314" spans="31:52">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row>
    <row r="315" spans="31:52">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row>
    <row r="316" spans="31:52">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row>
    <row r="317" spans="31:52">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row>
    <row r="318" spans="31:52">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row>
    <row r="319" spans="31:52">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row>
    <row r="320" spans="31:52">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row>
    <row r="321" spans="31:52">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row>
    <row r="322" spans="31:52">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row>
    <row r="323" spans="31:52">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row>
    <row r="324" spans="31:52">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row>
    <row r="325" spans="31:52">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row>
    <row r="326" spans="31:52">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row>
    <row r="327" spans="31:52">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row>
    <row r="328" spans="31:52">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row>
    <row r="329" spans="31:52">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row>
    <row r="330" spans="31:52">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row>
    <row r="331" spans="31:52">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row>
    <row r="332" spans="31:52">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row>
    <row r="333" spans="31:52">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row>
    <row r="334" spans="31:52">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row>
    <row r="335" spans="31:52">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row>
    <row r="336" spans="31:52">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row>
    <row r="337" spans="31:52">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row>
    <row r="338" spans="31:52">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row>
    <row r="339" spans="31:52">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row>
    <row r="340" spans="31:52">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row>
    <row r="341" spans="31:52">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row>
    <row r="342" spans="31:52">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row>
    <row r="343" spans="31:52">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row>
    <row r="344" spans="31:52">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row>
    <row r="345" spans="31:52">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row>
    <row r="346" spans="31:52">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row>
    <row r="347" spans="31:52">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row>
    <row r="348" spans="31:52">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row>
    <row r="349" spans="31:52">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row>
    <row r="350" spans="31:52">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row>
    <row r="351" spans="31:52">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row>
    <row r="352" spans="31:52">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row>
    <row r="353" spans="31:52">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row>
    <row r="354" spans="31:52">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row>
    <row r="355" spans="31:52">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row>
    <row r="356" spans="31:52">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row>
    <row r="357" spans="31:52">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row>
    <row r="358" spans="31:52">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row>
    <row r="359" spans="31:52">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row>
    <row r="360" spans="31:52">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row>
    <row r="361" spans="31:52">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row>
    <row r="362" spans="31:52">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row>
    <row r="363" spans="31:52">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row>
    <row r="364" spans="31:52">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row>
    <row r="365" spans="31:52">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row>
    <row r="366" spans="31:52">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row>
    <row r="367" spans="31:52">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row>
    <row r="368" spans="31:52">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row>
    <row r="369" spans="31:52">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row>
    <row r="370" spans="31:52">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row>
    <row r="371" spans="31:52">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row>
    <row r="372" spans="31:52">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row>
    <row r="373" spans="31:52">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row>
    <row r="374" spans="31:52">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row>
    <row r="375" spans="31:52">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row>
    <row r="376" spans="31:52">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row>
    <row r="377" spans="31:52">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row>
    <row r="378" spans="31:52">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row>
    <row r="379" spans="31:52">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row>
    <row r="380" spans="31:52">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row>
    <row r="381" spans="31:52">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row>
    <row r="382" spans="31:52">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row>
    <row r="383" spans="31:52">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row>
    <row r="384" spans="31:52">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row>
    <row r="385" spans="31:52">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row>
    <row r="386" spans="31:52">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row>
    <row r="387" spans="31:52">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row>
    <row r="388" spans="31:52">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row>
    <row r="389" spans="31:52">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row>
    <row r="390" spans="31:52">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row>
    <row r="391" spans="31:52">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row>
    <row r="392" spans="31:52">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row>
    <row r="393" spans="31:52">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row>
    <row r="394" spans="31:52">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row>
    <row r="395" spans="31:52">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row>
    <row r="396" spans="31:52">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row>
    <row r="397" spans="31:52">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row>
    <row r="398" spans="31:52">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row>
    <row r="399" spans="31:52">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row>
    <row r="400" spans="31:52">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row>
    <row r="401" spans="31:52">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row>
    <row r="402" spans="31:52">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row>
    <row r="403" spans="31:52">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row>
    <row r="404" spans="31:52">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row>
    <row r="405" spans="31:52">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row>
    <row r="406" spans="31:52">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row>
    <row r="407" spans="31:52">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row>
    <row r="408" spans="31:52">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row>
    <row r="409" spans="31:52">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row>
    <row r="410" spans="31:52">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row>
    <row r="411" spans="31:52">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row>
    <row r="412" spans="31:52">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row>
    <row r="413" spans="31:52">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row>
    <row r="414" spans="31:52">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row>
    <row r="415" spans="31:52">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row>
    <row r="416" spans="31:52">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row>
    <row r="417" spans="31:52">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row>
    <row r="418" spans="31:52">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row>
    <row r="419" spans="31:52">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row>
    <row r="420" spans="31:52">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row>
    <row r="421" spans="31:52">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row>
    <row r="422" spans="31:52">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row>
    <row r="423" spans="31:52">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row>
    <row r="424" spans="31:52">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row>
    <row r="425" spans="31:52">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row>
    <row r="426" spans="31:52">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row>
    <row r="427" spans="31:52">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row>
    <row r="428" spans="31:52">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row>
    <row r="429" spans="31:52">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row>
    <row r="430" spans="31:52">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row>
    <row r="431" spans="31:52">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row>
    <row r="432" spans="31:52">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row>
    <row r="433" spans="31:52">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row>
    <row r="434" spans="31:52">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row>
    <row r="435" spans="31:52">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row>
    <row r="436" spans="31:52">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row>
    <row r="437" spans="31:52">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row>
    <row r="438" spans="31:52">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row>
    <row r="439" spans="31:52">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31:52">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row>
    <row r="441" spans="31:52">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row>
    <row r="442" spans="31:52">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row>
    <row r="443" spans="31:52">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row>
    <row r="444" spans="31:52">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row>
    <row r="445" spans="31:52">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row>
    <row r="446" spans="31:52">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row>
    <row r="447" spans="31:52">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row>
    <row r="448" spans="31:52">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row>
    <row r="449" spans="31:52">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row>
    <row r="450" spans="31:52">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row>
    <row r="451" spans="31:52">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row>
    <row r="452" spans="31:52">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row>
    <row r="453" spans="31:52">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row>
    <row r="454" spans="31:52">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row>
    <row r="455" spans="31:52">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row>
    <row r="456" spans="31:52">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row>
    <row r="457" spans="31:52">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row>
    <row r="458" spans="31:52">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row>
    <row r="459" spans="31:52">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row>
    <row r="460" spans="31:52">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row>
    <row r="461" spans="31:52">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row>
    <row r="462" spans="31:52">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row>
    <row r="463" spans="31:52">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row>
    <row r="464" spans="31:52">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row>
    <row r="465" spans="31:52">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row>
    <row r="466" spans="31:52">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row>
    <row r="467" spans="31:52">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row>
    <row r="468" spans="31:52">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row>
    <row r="469" spans="31:52">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row>
    <row r="470" spans="31:52">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row>
    <row r="471" spans="31:52">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row>
    <row r="472" spans="31:52">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row>
    <row r="473" spans="31:52">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row>
    <row r="474" spans="31:52">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row>
    <row r="475" spans="31:52">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row>
    <row r="476" spans="31:52">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row>
    <row r="477" spans="31:52">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row>
    <row r="478" spans="31:52">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row>
    <row r="479" spans="31:52">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row>
    <row r="480" spans="31:52">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row>
    <row r="481" spans="31:52">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row>
    <row r="482" spans="31:52">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row>
    <row r="483" spans="31:52">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row>
    <row r="484" spans="31:52">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row>
    <row r="485" spans="31:52">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row>
    <row r="486" spans="31:52">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row>
    <row r="487" spans="31:52">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row>
    <row r="488" spans="31:52">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row>
    <row r="489" spans="31:52">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row>
    <row r="490" spans="31:52">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row>
    <row r="491" spans="31:52">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row>
    <row r="492" spans="31:52">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row>
    <row r="493" spans="31:52">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row>
    <row r="494" spans="31:52">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row>
    <row r="495" spans="31:52">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row>
    <row r="496" spans="31:52">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row>
    <row r="497" spans="31:52">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row>
    <row r="498" spans="31:52">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row>
    <row r="499" spans="31:52">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row>
    <row r="500" spans="31:52">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row>
    <row r="501" spans="31:52">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row>
    <row r="502" spans="31:52">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row>
    <row r="503" spans="31:52">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row>
    <row r="504" spans="31:52">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row>
    <row r="505" spans="31:52">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row>
    <row r="506" spans="31:52">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row>
    <row r="507" spans="31:52">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row>
    <row r="508" spans="31:52">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row>
    <row r="509" spans="31:52">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row>
    <row r="510" spans="31:52">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row>
    <row r="511" spans="31:52">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row>
    <row r="512" spans="31:52">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row>
    <row r="513" spans="31:52">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row>
    <row r="514" spans="31:52">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row>
    <row r="515" spans="31:52">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row>
    <row r="516" spans="31:52">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row>
    <row r="517" spans="31:52">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row>
    <row r="518" spans="31:52">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row>
    <row r="519" spans="31:52">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row>
    <row r="520" spans="31:52">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row>
    <row r="521" spans="31:52">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row>
    <row r="522" spans="31:52">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row>
    <row r="523" spans="31:52">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row>
    <row r="524" spans="31:52">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row>
    <row r="525" spans="31:52">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row>
    <row r="526" spans="31:52">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row>
    <row r="527" spans="31:52">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row>
    <row r="528" spans="31:52">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row>
    <row r="529" spans="31:52">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row>
    <row r="530" spans="31:52">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row>
    <row r="531" spans="31:52">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row>
    <row r="532" spans="31:52">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row>
  </sheetData>
  <sheetProtection algorithmName="SHA-512" hashValue="oB7N5Y5yUnE9bwdX3jxHW+yPta9mgZvAUV2x2uLCTLdJCaSpOJArpBb8LzH38ATBQDCl6FdqLFtAnjz3UPpXKg==" saltValue="ZPcm9wBO/K/hqRLvfihenw==" spinCount="100000" sheet="1" objects="1" scenarios="1"/>
  <protectedRanges>
    <protectedRange sqref="M58 V58 E58 E60 I60:Y60" name="範囲3"/>
    <protectedRange sqref="Z14 AB14 AB19 Z19 G19:Q19 J21:S21 G23:AD23 G25:AD25 T27:X27 J27:L27 G27:H27 G29:AD29 G31:P31 G33:AC33 T31:AC31" name="範囲1"/>
    <protectedRange sqref="G35:H35 J35:L35 T35:X35 G37:AD37 G39:P39 E41:T41 E43:T43 T39:AC39 W41:X41 W43:X43 Z41 Z43 X46:AB46 Q46 O46 L46:M46 N48:T48 N51:T51 N53:T53 N55:T55" name="範囲2"/>
  </protectedRanges>
  <mergeCells count="35">
    <mergeCell ref="I60:Y60"/>
    <mergeCell ref="L46:M46"/>
    <mergeCell ref="X46:AB46"/>
    <mergeCell ref="N48:T48"/>
    <mergeCell ref="N51:T51"/>
    <mergeCell ref="N53:T53"/>
    <mergeCell ref="N55:T55"/>
    <mergeCell ref="G37:AD37"/>
    <mergeCell ref="G39:P39"/>
    <mergeCell ref="T39:AC39"/>
    <mergeCell ref="B41:D43"/>
    <mergeCell ref="E41:T41"/>
    <mergeCell ref="W41:X41"/>
    <mergeCell ref="E43:T43"/>
    <mergeCell ref="U43:V43"/>
    <mergeCell ref="W43:X43"/>
    <mergeCell ref="G29:AD29"/>
    <mergeCell ref="G31:P31"/>
    <mergeCell ref="T31:AC31"/>
    <mergeCell ref="G33:AC33"/>
    <mergeCell ref="G35:H35"/>
    <mergeCell ref="J35:L35"/>
    <mergeCell ref="T35:X35"/>
    <mergeCell ref="G23:AD23"/>
    <mergeCell ref="C25:E25"/>
    <mergeCell ref="G25:AD25"/>
    <mergeCell ref="G27:H27"/>
    <mergeCell ref="J27:L27"/>
    <mergeCell ref="T27:X27"/>
    <mergeCell ref="J21:S21"/>
    <mergeCell ref="T8:AD8"/>
    <mergeCell ref="E11:AA12"/>
    <mergeCell ref="W14:X14"/>
    <mergeCell ref="G19:Q19"/>
    <mergeCell ref="W19:X19"/>
  </mergeCells>
  <phoneticPr fontId="3"/>
  <dataValidations count="2">
    <dataValidation type="list" allowBlank="1" showInputMessage="1" showErrorMessage="1" sqref="B55 B53 B51" xr:uid="{3130EFD6-AD2D-47AC-BA27-CE3C00359DB3}">
      <formula1>#REF!</formula1>
    </dataValidation>
    <dataValidation imeMode="off" allowBlank="1" showInputMessage="1" showErrorMessage="1" sqref="X46:AB46 L46:Q46 Z41 W43:X43 Z43 W41:X41 T39:AC39 G39:P39 J35:L35 Z14 J27:L27 G27:H27 AB19 Z19 W19:X19 G31:P31 T31:AC31 G33:AC33 G35:H35 AB14" xr:uid="{3B82093A-4447-49A5-A01B-D145CB48B030}"/>
  </dataValidations>
  <pageMargins left="0.47244094488188981" right="0.27559055118110237" top="0.19685039370078741"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E05A-B2EA-4A31-8370-5327E0162F03}">
  <sheetPr>
    <pageSetUpPr fitToPage="1"/>
  </sheetPr>
  <dimension ref="B5:BD252"/>
  <sheetViews>
    <sheetView showGridLines="0" zoomScaleNormal="100" workbookViewId="0">
      <selection activeCell="G15" sqref="G15:Q15"/>
    </sheetView>
  </sheetViews>
  <sheetFormatPr defaultColWidth="9" defaultRowHeight="13.5"/>
  <cols>
    <col min="1" max="1" width="3.25" style="1" customWidth="1"/>
    <col min="2" max="19" width="3.125" style="21" customWidth="1"/>
    <col min="20" max="30" width="3.125" style="1" customWidth="1"/>
    <col min="31" max="16384" width="9" style="1"/>
  </cols>
  <sheetData>
    <row r="5" spans="2:56">
      <c r="G5" s="1"/>
      <c r="H5" s="1"/>
      <c r="I5" s="1"/>
      <c r="J5" s="1"/>
      <c r="K5" s="1"/>
      <c r="L5" s="1"/>
      <c r="M5" s="1"/>
      <c r="N5" s="1"/>
      <c r="O5" s="1"/>
      <c r="P5" s="1"/>
      <c r="Q5" s="1"/>
      <c r="R5" s="1"/>
      <c r="S5" s="1"/>
    </row>
    <row r="7" spans="2:56" s="2" customFormat="1" ht="12" customHeight="1">
      <c r="B7" s="17" t="s">
        <v>9</v>
      </c>
      <c r="C7" s="17"/>
      <c r="D7" s="17"/>
      <c r="E7" s="17"/>
      <c r="F7" s="17"/>
      <c r="G7" s="18"/>
      <c r="H7" s="17"/>
      <c r="I7" s="17"/>
      <c r="J7" s="17"/>
      <c r="K7" s="17"/>
      <c r="L7" s="17"/>
      <c r="M7" s="17"/>
      <c r="N7" s="17"/>
      <c r="O7" s="17"/>
      <c r="P7" s="17"/>
      <c r="Q7" s="17"/>
      <c r="R7" s="17"/>
      <c r="S7" s="17"/>
      <c r="T7" s="17"/>
      <c r="U7" s="17"/>
      <c r="V7" s="17"/>
      <c r="W7" s="17"/>
      <c r="X7" s="17"/>
      <c r="Y7" s="17"/>
      <c r="Z7" s="17"/>
      <c r="AA7" s="17"/>
      <c r="AB7" s="138" t="s">
        <v>10</v>
      </c>
    </row>
    <row r="8" spans="2:56">
      <c r="B8" s="20"/>
      <c r="C8" s="20"/>
      <c r="D8" s="20"/>
      <c r="E8" s="20"/>
      <c r="F8" s="20"/>
      <c r="G8" s="20"/>
      <c r="H8" s="20"/>
      <c r="I8" s="20"/>
      <c r="J8" s="20"/>
      <c r="K8" s="20"/>
      <c r="L8" s="20"/>
      <c r="M8" s="20"/>
      <c r="N8" s="20"/>
      <c r="O8" s="20"/>
      <c r="P8" s="20"/>
      <c r="Q8" s="20"/>
      <c r="R8" s="20"/>
      <c r="S8" s="20"/>
      <c r="T8" s="20"/>
      <c r="U8" s="20"/>
      <c r="V8" s="20"/>
      <c r="W8" s="20"/>
      <c r="X8" s="20"/>
      <c r="Y8" s="20"/>
      <c r="Z8" s="20"/>
      <c r="AA8" s="20"/>
      <c r="AB8" s="138" t="s">
        <v>309</v>
      </c>
    </row>
    <row r="9" spans="2:56">
      <c r="R9" s="25"/>
      <c r="S9" s="1"/>
    </row>
    <row r="10" spans="2:56" ht="15" customHeight="1">
      <c r="D10" s="225" t="s">
        <v>310</v>
      </c>
      <c r="E10" s="226"/>
      <c r="F10" s="226"/>
      <c r="G10" s="226"/>
      <c r="H10" s="226"/>
      <c r="I10" s="226"/>
      <c r="J10" s="226"/>
      <c r="K10" s="226"/>
      <c r="L10" s="226"/>
      <c r="M10" s="226"/>
      <c r="N10" s="226"/>
      <c r="O10" s="226"/>
      <c r="P10" s="226"/>
      <c r="Q10" s="226"/>
      <c r="R10" s="226"/>
      <c r="S10" s="226"/>
      <c r="T10" s="226"/>
      <c r="U10" s="226"/>
      <c r="V10" s="226"/>
      <c r="W10" s="226"/>
      <c r="X10" s="226"/>
      <c r="Y10" s="226"/>
      <c r="Z10" s="227"/>
    </row>
    <row r="11" spans="2:56" ht="15" customHeight="1">
      <c r="C11" s="26"/>
      <c r="D11" s="228"/>
      <c r="E11" s="229"/>
      <c r="F11" s="229"/>
      <c r="G11" s="229"/>
      <c r="H11" s="229"/>
      <c r="I11" s="229"/>
      <c r="J11" s="229"/>
      <c r="K11" s="229"/>
      <c r="L11" s="229"/>
      <c r="M11" s="229"/>
      <c r="N11" s="229"/>
      <c r="O11" s="229"/>
      <c r="P11" s="229"/>
      <c r="Q11" s="229"/>
      <c r="R11" s="229"/>
      <c r="S11" s="229"/>
      <c r="T11" s="229"/>
      <c r="U11" s="229"/>
      <c r="V11" s="229"/>
      <c r="W11" s="229"/>
      <c r="X11" s="229"/>
      <c r="Y11" s="229"/>
      <c r="Z11" s="230"/>
    </row>
    <row r="12" spans="2:56">
      <c r="F12" s="22"/>
      <c r="S12" s="1"/>
    </row>
    <row r="13" spans="2:56">
      <c r="B13" s="23"/>
      <c r="C13" s="23"/>
      <c r="D13" s="23"/>
      <c r="E13" s="23"/>
      <c r="F13" s="23"/>
      <c r="G13" s="23"/>
      <c r="H13" s="23"/>
      <c r="I13" s="23"/>
      <c r="J13" s="23"/>
      <c r="K13" s="23"/>
      <c r="L13" s="1"/>
      <c r="M13" s="1"/>
      <c r="N13" s="1"/>
      <c r="O13" s="1"/>
      <c r="P13" s="1"/>
      <c r="Q13" s="1"/>
      <c r="R13" s="1"/>
      <c r="S13" s="1"/>
      <c r="V13" s="191">
        <v>2025</v>
      </c>
      <c r="W13" s="192"/>
      <c r="X13" s="27" t="s">
        <v>20</v>
      </c>
      <c r="Y13" s="166"/>
      <c r="Z13" s="23" t="s">
        <v>32</v>
      </c>
      <c r="AA13" s="166"/>
      <c r="AB13" s="23" t="s">
        <v>33</v>
      </c>
    </row>
    <row r="14" spans="2:56" ht="7.5" customHeight="1">
      <c r="K14" s="9"/>
      <c r="S14" s="1"/>
    </row>
    <row r="15" spans="2:56" s="8" customFormat="1" ht="24" customHeight="1">
      <c r="B15" s="158" t="s">
        <v>34</v>
      </c>
      <c r="D15" s="50"/>
      <c r="E15" s="50"/>
      <c r="F15" s="53"/>
      <c r="G15" s="231">
        <f>'１'!G19</f>
        <v>0</v>
      </c>
      <c r="H15" s="232"/>
      <c r="I15" s="232"/>
      <c r="J15" s="232"/>
      <c r="K15" s="232"/>
      <c r="L15" s="232"/>
      <c r="M15" s="232"/>
      <c r="N15" s="232"/>
      <c r="O15" s="232"/>
      <c r="P15" s="232"/>
      <c r="Q15" s="233"/>
      <c r="R15" s="9"/>
      <c r="S15" s="158"/>
      <c r="T15" s="14"/>
      <c r="U15" s="14"/>
      <c r="V15" s="14"/>
      <c r="W15" s="14"/>
      <c r="X15" s="14"/>
      <c r="Y15" s="14"/>
      <c r="Z15" s="14"/>
      <c r="AA15" s="14"/>
      <c r="AB15" s="14"/>
      <c r="AD15" s="15"/>
      <c r="AE15" s="39"/>
      <c r="AF15" s="36"/>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row>
    <row r="16" spans="2:56" ht="7.5" customHeight="1">
      <c r="B16" s="27"/>
      <c r="C16" s="27"/>
      <c r="D16" s="27"/>
      <c r="E16" s="27"/>
      <c r="S16" s="1"/>
    </row>
    <row r="17" spans="2:28" s="32" customFormat="1">
      <c r="B17" s="21" t="s">
        <v>46</v>
      </c>
      <c r="C17" s="21"/>
      <c r="D17" s="21"/>
      <c r="E17" s="21"/>
      <c r="F17" s="21"/>
      <c r="G17" s="21"/>
      <c r="H17" s="21"/>
      <c r="I17" s="21"/>
      <c r="J17" s="21"/>
      <c r="K17" s="21"/>
      <c r="L17" s="21"/>
      <c r="M17" s="21"/>
      <c r="N17" s="21"/>
      <c r="O17" s="21"/>
      <c r="P17" s="21"/>
      <c r="Q17" s="21"/>
      <c r="R17" s="21"/>
    </row>
    <row r="18" spans="2:28" ht="7.5" customHeight="1">
      <c r="S18" s="1"/>
    </row>
    <row r="19" spans="2:28" ht="18.75" customHeight="1">
      <c r="C19" s="234"/>
      <c r="D19" s="235"/>
      <c r="E19" s="27" t="s">
        <v>35</v>
      </c>
      <c r="F19" s="234"/>
      <c r="G19" s="235"/>
      <c r="H19" s="27" t="s">
        <v>36</v>
      </c>
      <c r="I19" s="236"/>
      <c r="J19" s="237"/>
      <c r="K19" s="237"/>
      <c r="L19" s="237"/>
      <c r="M19" s="237"/>
      <c r="N19" s="237"/>
      <c r="O19" s="237"/>
      <c r="P19" s="237"/>
      <c r="Q19" s="237"/>
      <c r="R19" s="237"/>
      <c r="S19" s="237"/>
      <c r="T19" s="237"/>
      <c r="U19" s="237"/>
      <c r="V19" s="237"/>
      <c r="W19" s="237"/>
      <c r="X19" s="237"/>
      <c r="Y19" s="237"/>
      <c r="Z19" s="237"/>
      <c r="AA19" s="237"/>
      <c r="AB19" s="238"/>
    </row>
    <row r="20" spans="2:28" ht="6" customHeight="1">
      <c r="C20" s="33"/>
      <c r="D20" s="33"/>
      <c r="E20" s="27"/>
      <c r="F20" s="33"/>
      <c r="G20" s="33"/>
      <c r="H20" s="27"/>
      <c r="I20" s="34"/>
      <c r="J20" s="34"/>
      <c r="K20" s="34"/>
      <c r="L20" s="34"/>
      <c r="M20" s="34"/>
      <c r="N20" s="34"/>
      <c r="O20" s="34"/>
      <c r="P20" s="34"/>
      <c r="Q20" s="34"/>
      <c r="R20" s="34"/>
      <c r="S20" s="35"/>
      <c r="T20" s="35"/>
      <c r="U20" s="35"/>
      <c r="V20" s="35"/>
      <c r="W20" s="35"/>
      <c r="X20" s="35"/>
      <c r="Y20" s="35"/>
      <c r="Z20" s="35"/>
      <c r="AA20" s="35"/>
      <c r="AB20" s="35"/>
    </row>
    <row r="21" spans="2:28" ht="18.75" customHeight="1">
      <c r="C21" s="234"/>
      <c r="D21" s="235"/>
      <c r="E21" s="27" t="s">
        <v>35</v>
      </c>
      <c r="F21" s="234"/>
      <c r="G21" s="235"/>
      <c r="H21" s="27" t="s">
        <v>36</v>
      </c>
      <c r="I21" s="236"/>
      <c r="J21" s="237"/>
      <c r="K21" s="237"/>
      <c r="L21" s="237"/>
      <c r="M21" s="237"/>
      <c r="N21" s="237"/>
      <c r="O21" s="237"/>
      <c r="P21" s="237"/>
      <c r="Q21" s="237"/>
      <c r="R21" s="237"/>
      <c r="S21" s="237"/>
      <c r="T21" s="237"/>
      <c r="U21" s="237"/>
      <c r="V21" s="237"/>
      <c r="W21" s="237"/>
      <c r="X21" s="237"/>
      <c r="Y21" s="237"/>
      <c r="Z21" s="237"/>
      <c r="AA21" s="237"/>
      <c r="AB21" s="238"/>
    </row>
    <row r="22" spans="2:28" ht="6" customHeight="1">
      <c r="C22" s="33"/>
      <c r="D22" s="33"/>
      <c r="E22" s="27"/>
      <c r="F22" s="33"/>
      <c r="G22" s="33"/>
      <c r="H22" s="27"/>
      <c r="I22" s="34"/>
      <c r="J22" s="34"/>
      <c r="K22" s="34"/>
      <c r="L22" s="34"/>
      <c r="M22" s="34"/>
      <c r="N22" s="34"/>
      <c r="O22" s="34"/>
      <c r="P22" s="34"/>
      <c r="Q22" s="34"/>
      <c r="R22" s="34"/>
      <c r="S22" s="35"/>
      <c r="T22" s="35"/>
      <c r="U22" s="35"/>
      <c r="V22" s="35"/>
      <c r="W22" s="35"/>
      <c r="X22" s="35"/>
      <c r="Y22" s="35"/>
      <c r="Z22" s="35"/>
      <c r="AA22" s="35"/>
      <c r="AB22" s="35"/>
    </row>
    <row r="23" spans="2:28" ht="18.75" customHeight="1">
      <c r="C23" s="234"/>
      <c r="D23" s="235"/>
      <c r="E23" s="27" t="s">
        <v>35</v>
      </c>
      <c r="F23" s="234"/>
      <c r="G23" s="235"/>
      <c r="H23" s="27" t="s">
        <v>36</v>
      </c>
      <c r="I23" s="236"/>
      <c r="J23" s="237"/>
      <c r="K23" s="237"/>
      <c r="L23" s="237"/>
      <c r="M23" s="237"/>
      <c r="N23" s="237"/>
      <c r="O23" s="237"/>
      <c r="P23" s="237"/>
      <c r="Q23" s="237"/>
      <c r="R23" s="237"/>
      <c r="S23" s="237"/>
      <c r="T23" s="237"/>
      <c r="U23" s="237"/>
      <c r="V23" s="237"/>
      <c r="W23" s="237"/>
      <c r="X23" s="237"/>
      <c r="Y23" s="237"/>
      <c r="Z23" s="237"/>
      <c r="AA23" s="237"/>
      <c r="AB23" s="238"/>
    </row>
    <row r="24" spans="2:28" ht="6" customHeight="1">
      <c r="C24" s="33"/>
      <c r="D24" s="33"/>
      <c r="E24" s="27"/>
      <c r="F24" s="33"/>
      <c r="G24" s="33"/>
      <c r="H24" s="27"/>
      <c r="I24" s="34"/>
      <c r="J24" s="34"/>
      <c r="K24" s="34"/>
      <c r="L24" s="34"/>
      <c r="M24" s="34"/>
      <c r="N24" s="34"/>
      <c r="O24" s="34"/>
      <c r="P24" s="34"/>
      <c r="Q24" s="34"/>
      <c r="R24" s="34"/>
      <c r="S24" s="35"/>
      <c r="T24" s="35"/>
      <c r="U24" s="35"/>
      <c r="V24" s="35"/>
      <c r="W24" s="35"/>
      <c r="X24" s="35"/>
      <c r="Y24" s="35"/>
      <c r="Z24" s="35"/>
      <c r="AA24" s="35"/>
      <c r="AB24" s="35"/>
    </row>
    <row r="25" spans="2:28" ht="18.75" customHeight="1">
      <c r="C25" s="234"/>
      <c r="D25" s="235"/>
      <c r="E25" s="27" t="s">
        <v>35</v>
      </c>
      <c r="F25" s="234"/>
      <c r="G25" s="235"/>
      <c r="H25" s="27" t="s">
        <v>36</v>
      </c>
      <c r="I25" s="236"/>
      <c r="J25" s="237"/>
      <c r="K25" s="237"/>
      <c r="L25" s="237"/>
      <c r="M25" s="237"/>
      <c r="N25" s="237"/>
      <c r="O25" s="237"/>
      <c r="P25" s="237"/>
      <c r="Q25" s="237"/>
      <c r="R25" s="237"/>
      <c r="S25" s="237"/>
      <c r="T25" s="237"/>
      <c r="U25" s="237"/>
      <c r="V25" s="237"/>
      <c r="W25" s="237"/>
      <c r="X25" s="237"/>
      <c r="Y25" s="237"/>
      <c r="Z25" s="237"/>
      <c r="AA25" s="237"/>
      <c r="AB25" s="238"/>
    </row>
    <row r="26" spans="2:28" ht="6" customHeight="1">
      <c r="C26" s="33"/>
      <c r="D26" s="33"/>
      <c r="E26" s="27"/>
      <c r="F26" s="33"/>
      <c r="G26" s="33"/>
      <c r="H26" s="27"/>
      <c r="I26" s="34"/>
      <c r="J26" s="34"/>
      <c r="K26" s="34"/>
      <c r="L26" s="34"/>
      <c r="M26" s="34"/>
      <c r="N26" s="34"/>
      <c r="O26" s="34"/>
      <c r="P26" s="34"/>
      <c r="Q26" s="34"/>
      <c r="R26" s="34"/>
      <c r="S26" s="35"/>
      <c r="T26" s="35"/>
      <c r="U26" s="35"/>
      <c r="V26" s="35"/>
      <c r="W26" s="35"/>
      <c r="X26" s="35"/>
      <c r="Y26" s="35"/>
      <c r="Z26" s="35"/>
      <c r="AA26" s="35"/>
      <c r="AB26" s="35"/>
    </row>
    <row r="27" spans="2:28" ht="18.75" customHeight="1">
      <c r="C27" s="234"/>
      <c r="D27" s="235"/>
      <c r="E27" s="27" t="s">
        <v>35</v>
      </c>
      <c r="F27" s="234"/>
      <c r="G27" s="235"/>
      <c r="H27" s="27" t="s">
        <v>36</v>
      </c>
      <c r="I27" s="236"/>
      <c r="J27" s="237"/>
      <c r="K27" s="237"/>
      <c r="L27" s="237"/>
      <c r="M27" s="237"/>
      <c r="N27" s="237"/>
      <c r="O27" s="237"/>
      <c r="P27" s="237"/>
      <c r="Q27" s="237"/>
      <c r="R27" s="237"/>
      <c r="S27" s="237"/>
      <c r="T27" s="237"/>
      <c r="U27" s="237"/>
      <c r="V27" s="237"/>
      <c r="W27" s="237"/>
      <c r="X27" s="237"/>
      <c r="Y27" s="237"/>
      <c r="Z27" s="237"/>
      <c r="AA27" s="237"/>
      <c r="AB27" s="238"/>
    </row>
    <row r="28" spans="2:28" ht="6" customHeight="1">
      <c r="C28" s="33"/>
      <c r="D28" s="33"/>
      <c r="E28" s="27"/>
      <c r="F28" s="33"/>
      <c r="G28" s="33"/>
      <c r="H28" s="27"/>
      <c r="I28" s="34"/>
      <c r="J28" s="34"/>
      <c r="K28" s="34"/>
      <c r="L28" s="34"/>
      <c r="M28" s="34"/>
      <c r="N28" s="34"/>
      <c r="O28" s="34"/>
      <c r="P28" s="34"/>
      <c r="Q28" s="34"/>
      <c r="R28" s="34"/>
      <c r="S28" s="35"/>
      <c r="T28" s="35"/>
      <c r="U28" s="35"/>
      <c r="V28" s="35"/>
      <c r="W28" s="35"/>
      <c r="X28" s="35"/>
      <c r="Y28" s="35"/>
      <c r="Z28" s="35"/>
      <c r="AA28" s="35"/>
      <c r="AB28" s="35"/>
    </row>
    <row r="29" spans="2:28" ht="18.75" customHeight="1">
      <c r="C29" s="234"/>
      <c r="D29" s="235"/>
      <c r="E29" s="27" t="s">
        <v>35</v>
      </c>
      <c r="F29" s="234"/>
      <c r="G29" s="235"/>
      <c r="H29" s="27" t="s">
        <v>36</v>
      </c>
      <c r="I29" s="236"/>
      <c r="J29" s="237"/>
      <c r="K29" s="237"/>
      <c r="L29" s="237"/>
      <c r="M29" s="237"/>
      <c r="N29" s="237"/>
      <c r="O29" s="237"/>
      <c r="P29" s="237"/>
      <c r="Q29" s="237"/>
      <c r="R29" s="237"/>
      <c r="S29" s="237"/>
      <c r="T29" s="237"/>
      <c r="U29" s="237"/>
      <c r="V29" s="237"/>
      <c r="W29" s="237"/>
      <c r="X29" s="237"/>
      <c r="Y29" s="237"/>
      <c r="Z29" s="237"/>
      <c r="AA29" s="237"/>
      <c r="AB29" s="238"/>
    </row>
    <row r="30" spans="2:28" ht="6" customHeight="1">
      <c r="C30" s="33"/>
      <c r="D30" s="33"/>
      <c r="E30" s="27"/>
      <c r="F30" s="33"/>
      <c r="G30" s="33"/>
      <c r="H30" s="27"/>
      <c r="I30" s="34"/>
      <c r="J30" s="34"/>
      <c r="K30" s="34"/>
      <c r="L30" s="34"/>
      <c r="M30" s="34"/>
      <c r="N30" s="34"/>
      <c r="O30" s="34"/>
      <c r="P30" s="34"/>
      <c r="Q30" s="34"/>
      <c r="R30" s="34"/>
      <c r="S30" s="35"/>
      <c r="T30" s="35"/>
      <c r="U30" s="35"/>
      <c r="V30" s="35"/>
      <c r="W30" s="35"/>
      <c r="X30" s="35"/>
      <c r="Y30" s="35"/>
      <c r="Z30" s="35"/>
      <c r="AA30" s="35"/>
      <c r="AB30" s="35"/>
    </row>
    <row r="31" spans="2:28" ht="18.75" customHeight="1">
      <c r="C31" s="234"/>
      <c r="D31" s="235"/>
      <c r="E31" s="27" t="s">
        <v>35</v>
      </c>
      <c r="F31" s="234"/>
      <c r="G31" s="235"/>
      <c r="H31" s="27" t="s">
        <v>36</v>
      </c>
      <c r="I31" s="236"/>
      <c r="J31" s="237"/>
      <c r="K31" s="237"/>
      <c r="L31" s="237"/>
      <c r="M31" s="237"/>
      <c r="N31" s="237"/>
      <c r="O31" s="237"/>
      <c r="P31" s="237"/>
      <c r="Q31" s="237"/>
      <c r="R31" s="237"/>
      <c r="S31" s="237"/>
      <c r="T31" s="237"/>
      <c r="U31" s="237"/>
      <c r="V31" s="237"/>
      <c r="W31" s="237"/>
      <c r="X31" s="237"/>
      <c r="Y31" s="237"/>
      <c r="Z31" s="237"/>
      <c r="AA31" s="237"/>
      <c r="AB31" s="238"/>
    </row>
    <row r="32" spans="2:28" ht="6" customHeight="1">
      <c r="C32" s="33"/>
      <c r="D32" s="33"/>
      <c r="E32" s="27"/>
      <c r="F32" s="33"/>
      <c r="G32" s="33"/>
      <c r="H32" s="27"/>
      <c r="I32" s="34"/>
      <c r="J32" s="34"/>
      <c r="K32" s="34"/>
      <c r="L32" s="34"/>
      <c r="M32" s="34"/>
      <c r="N32" s="34"/>
      <c r="O32" s="34"/>
      <c r="P32" s="34"/>
      <c r="Q32" s="34"/>
      <c r="R32" s="34"/>
      <c r="S32" s="35"/>
      <c r="T32" s="35"/>
      <c r="U32" s="35"/>
      <c r="V32" s="35"/>
      <c r="W32" s="35"/>
      <c r="X32" s="35"/>
      <c r="Y32" s="35"/>
      <c r="Z32" s="35"/>
      <c r="AA32" s="35"/>
      <c r="AB32" s="35"/>
    </row>
    <row r="33" spans="3:28" ht="18.75" customHeight="1">
      <c r="C33" s="234"/>
      <c r="D33" s="235"/>
      <c r="E33" s="27" t="s">
        <v>35</v>
      </c>
      <c r="F33" s="234"/>
      <c r="G33" s="235"/>
      <c r="H33" s="27" t="s">
        <v>36</v>
      </c>
      <c r="I33" s="236"/>
      <c r="J33" s="237"/>
      <c r="K33" s="237"/>
      <c r="L33" s="237"/>
      <c r="M33" s="237"/>
      <c r="N33" s="237"/>
      <c r="O33" s="237"/>
      <c r="P33" s="237"/>
      <c r="Q33" s="237"/>
      <c r="R33" s="237"/>
      <c r="S33" s="237"/>
      <c r="T33" s="237"/>
      <c r="U33" s="237"/>
      <c r="V33" s="237"/>
      <c r="W33" s="237"/>
      <c r="X33" s="237"/>
      <c r="Y33" s="237"/>
      <c r="Z33" s="237"/>
      <c r="AA33" s="237"/>
      <c r="AB33" s="238"/>
    </row>
    <row r="34" spans="3:28" ht="6" customHeight="1">
      <c r="C34" s="33"/>
      <c r="D34" s="33"/>
      <c r="E34" s="27"/>
      <c r="F34" s="33"/>
      <c r="G34" s="33"/>
      <c r="H34" s="27"/>
      <c r="I34" s="34"/>
      <c r="J34" s="34"/>
      <c r="K34" s="34"/>
      <c r="L34" s="34"/>
      <c r="M34" s="34"/>
      <c r="N34" s="34"/>
      <c r="O34" s="34"/>
      <c r="P34" s="34"/>
      <c r="Q34" s="34"/>
      <c r="R34" s="34"/>
      <c r="S34" s="35"/>
      <c r="T34" s="35"/>
      <c r="U34" s="35"/>
      <c r="V34" s="35"/>
      <c r="W34" s="35"/>
      <c r="X34" s="35"/>
      <c r="Y34" s="35"/>
      <c r="Z34" s="35"/>
      <c r="AA34" s="35"/>
      <c r="AB34" s="35"/>
    </row>
    <row r="35" spans="3:28" ht="18.75" customHeight="1">
      <c r="C35" s="234"/>
      <c r="D35" s="235"/>
      <c r="E35" s="27" t="s">
        <v>35</v>
      </c>
      <c r="F35" s="234"/>
      <c r="G35" s="235"/>
      <c r="H35" s="27" t="s">
        <v>36</v>
      </c>
      <c r="I35" s="236"/>
      <c r="J35" s="237"/>
      <c r="K35" s="237"/>
      <c r="L35" s="237"/>
      <c r="M35" s="237"/>
      <c r="N35" s="237"/>
      <c r="O35" s="237"/>
      <c r="P35" s="237"/>
      <c r="Q35" s="237"/>
      <c r="R35" s="237"/>
      <c r="S35" s="237"/>
      <c r="T35" s="237"/>
      <c r="U35" s="237"/>
      <c r="V35" s="237"/>
      <c r="W35" s="237"/>
      <c r="X35" s="237"/>
      <c r="Y35" s="237"/>
      <c r="Z35" s="237"/>
      <c r="AA35" s="237"/>
      <c r="AB35" s="238"/>
    </row>
    <row r="36" spans="3:28" ht="6" customHeight="1">
      <c r="C36" s="33"/>
      <c r="D36" s="33"/>
      <c r="E36" s="27"/>
      <c r="F36" s="33"/>
      <c r="G36" s="33"/>
      <c r="H36" s="27"/>
      <c r="I36" s="34"/>
      <c r="J36" s="34"/>
      <c r="K36" s="34"/>
      <c r="L36" s="34"/>
      <c r="M36" s="34"/>
      <c r="N36" s="34"/>
      <c r="O36" s="34"/>
      <c r="P36" s="34"/>
      <c r="Q36" s="34"/>
      <c r="R36" s="34"/>
      <c r="S36" s="35"/>
      <c r="T36" s="35"/>
      <c r="U36" s="35"/>
      <c r="V36" s="35"/>
      <c r="W36" s="35"/>
      <c r="X36" s="35"/>
      <c r="Y36" s="35"/>
      <c r="Z36" s="35"/>
      <c r="AA36" s="35"/>
      <c r="AB36" s="35"/>
    </row>
    <row r="37" spans="3:28" ht="18.75" customHeight="1">
      <c r="C37" s="234"/>
      <c r="D37" s="235"/>
      <c r="E37" s="27" t="s">
        <v>35</v>
      </c>
      <c r="F37" s="234"/>
      <c r="G37" s="235"/>
      <c r="H37" s="27" t="s">
        <v>36</v>
      </c>
      <c r="I37" s="236"/>
      <c r="J37" s="237"/>
      <c r="K37" s="237"/>
      <c r="L37" s="237"/>
      <c r="M37" s="237"/>
      <c r="N37" s="237"/>
      <c r="O37" s="237"/>
      <c r="P37" s="237"/>
      <c r="Q37" s="237"/>
      <c r="R37" s="237"/>
      <c r="S37" s="237"/>
      <c r="T37" s="237"/>
      <c r="U37" s="237"/>
      <c r="V37" s="237"/>
      <c r="W37" s="237"/>
      <c r="X37" s="237"/>
      <c r="Y37" s="237"/>
      <c r="Z37" s="237"/>
      <c r="AA37" s="237"/>
      <c r="AB37" s="238"/>
    </row>
    <row r="38" spans="3:28" ht="6" customHeight="1">
      <c r="C38" s="33"/>
      <c r="D38" s="33"/>
      <c r="E38" s="27"/>
      <c r="F38" s="33"/>
      <c r="G38" s="33"/>
      <c r="H38" s="27"/>
      <c r="I38" s="34"/>
      <c r="J38" s="34"/>
      <c r="K38" s="34"/>
      <c r="L38" s="34"/>
      <c r="M38" s="34"/>
      <c r="N38" s="34"/>
      <c r="O38" s="34"/>
      <c r="P38" s="34"/>
      <c r="Q38" s="34"/>
      <c r="R38" s="34"/>
      <c r="S38" s="35"/>
      <c r="T38" s="35"/>
      <c r="U38" s="35"/>
      <c r="V38" s="35"/>
      <c r="W38" s="35"/>
      <c r="X38" s="35"/>
      <c r="Y38" s="35"/>
      <c r="Z38" s="35"/>
      <c r="AA38" s="35"/>
      <c r="AB38" s="35"/>
    </row>
    <row r="39" spans="3:28" ht="18.75" customHeight="1">
      <c r="C39" s="234"/>
      <c r="D39" s="235"/>
      <c r="E39" s="27" t="s">
        <v>35</v>
      </c>
      <c r="F39" s="234"/>
      <c r="G39" s="235"/>
      <c r="H39" s="27" t="s">
        <v>36</v>
      </c>
      <c r="I39" s="236"/>
      <c r="J39" s="237"/>
      <c r="K39" s="237"/>
      <c r="L39" s="237"/>
      <c r="M39" s="237"/>
      <c r="N39" s="237"/>
      <c r="O39" s="237"/>
      <c r="P39" s="237"/>
      <c r="Q39" s="237"/>
      <c r="R39" s="237"/>
      <c r="S39" s="237"/>
      <c r="T39" s="237"/>
      <c r="U39" s="237"/>
      <c r="V39" s="237"/>
      <c r="W39" s="237"/>
      <c r="X39" s="237"/>
      <c r="Y39" s="237"/>
      <c r="Z39" s="237"/>
      <c r="AA39" s="237"/>
      <c r="AB39" s="238"/>
    </row>
    <row r="40" spans="3:28" ht="6" customHeight="1">
      <c r="C40" s="33"/>
      <c r="D40" s="33"/>
      <c r="E40" s="27"/>
      <c r="F40" s="33"/>
      <c r="G40" s="33"/>
      <c r="H40" s="27"/>
      <c r="I40" s="34"/>
      <c r="J40" s="34"/>
      <c r="K40" s="34"/>
      <c r="L40" s="34"/>
      <c r="M40" s="34"/>
      <c r="N40" s="34"/>
      <c r="O40" s="34"/>
      <c r="P40" s="34"/>
      <c r="Q40" s="34"/>
      <c r="R40" s="34"/>
      <c r="S40" s="35"/>
      <c r="T40" s="35"/>
      <c r="U40" s="35"/>
      <c r="V40" s="35"/>
      <c r="W40" s="35"/>
      <c r="X40" s="35"/>
      <c r="Y40" s="35"/>
      <c r="Z40" s="35"/>
      <c r="AA40" s="35"/>
      <c r="AB40" s="35"/>
    </row>
    <row r="41" spans="3:28" ht="18.75" customHeight="1">
      <c r="C41" s="234"/>
      <c r="D41" s="235"/>
      <c r="E41" s="27" t="s">
        <v>35</v>
      </c>
      <c r="F41" s="234"/>
      <c r="G41" s="235"/>
      <c r="H41" s="27" t="s">
        <v>36</v>
      </c>
      <c r="I41" s="236"/>
      <c r="J41" s="237"/>
      <c r="K41" s="237"/>
      <c r="L41" s="237"/>
      <c r="M41" s="237"/>
      <c r="N41" s="237"/>
      <c r="O41" s="237"/>
      <c r="P41" s="237"/>
      <c r="Q41" s="237"/>
      <c r="R41" s="237"/>
      <c r="S41" s="237"/>
      <c r="T41" s="237"/>
      <c r="U41" s="237"/>
      <c r="V41" s="237"/>
      <c r="W41" s="237"/>
      <c r="X41" s="237"/>
      <c r="Y41" s="237"/>
      <c r="Z41" s="237"/>
      <c r="AA41" s="237"/>
      <c r="AB41" s="238"/>
    </row>
    <row r="42" spans="3:28" ht="6" customHeight="1">
      <c r="C42" s="33"/>
      <c r="D42" s="33"/>
      <c r="E42" s="27"/>
      <c r="F42" s="33"/>
      <c r="G42" s="33"/>
      <c r="H42" s="27"/>
      <c r="I42" s="34"/>
      <c r="J42" s="34"/>
      <c r="K42" s="34"/>
      <c r="L42" s="34"/>
      <c r="M42" s="34"/>
      <c r="N42" s="34"/>
      <c r="O42" s="34"/>
      <c r="P42" s="34"/>
      <c r="Q42" s="34"/>
      <c r="R42" s="34"/>
      <c r="S42" s="35"/>
      <c r="T42" s="35"/>
      <c r="U42" s="35"/>
      <c r="V42" s="35"/>
      <c r="W42" s="35"/>
      <c r="X42" s="35"/>
      <c r="Y42" s="35"/>
      <c r="Z42" s="35"/>
      <c r="AA42" s="35"/>
      <c r="AB42" s="35"/>
    </row>
    <row r="43" spans="3:28" ht="18.75" customHeight="1">
      <c r="C43" s="234"/>
      <c r="D43" s="235"/>
      <c r="E43" s="27" t="s">
        <v>35</v>
      </c>
      <c r="F43" s="234"/>
      <c r="G43" s="235"/>
      <c r="H43" s="27" t="s">
        <v>36</v>
      </c>
      <c r="I43" s="236"/>
      <c r="J43" s="237"/>
      <c r="K43" s="237"/>
      <c r="L43" s="237"/>
      <c r="M43" s="237"/>
      <c r="N43" s="237"/>
      <c r="O43" s="237"/>
      <c r="P43" s="237"/>
      <c r="Q43" s="237"/>
      <c r="R43" s="237"/>
      <c r="S43" s="237"/>
      <c r="T43" s="237"/>
      <c r="U43" s="237"/>
      <c r="V43" s="237"/>
      <c r="W43" s="237"/>
      <c r="X43" s="237"/>
      <c r="Y43" s="237"/>
      <c r="Z43" s="237"/>
      <c r="AA43" s="237"/>
      <c r="AB43" s="238"/>
    </row>
    <row r="44" spans="3:28" ht="6" customHeight="1">
      <c r="C44" s="33"/>
      <c r="D44" s="33"/>
      <c r="E44" s="27"/>
      <c r="F44" s="33"/>
      <c r="G44" s="33"/>
      <c r="H44" s="27"/>
      <c r="I44" s="34"/>
      <c r="J44" s="34"/>
      <c r="K44" s="34"/>
      <c r="L44" s="34"/>
      <c r="M44" s="34"/>
      <c r="N44" s="34"/>
      <c r="O44" s="34"/>
      <c r="P44" s="34"/>
      <c r="Q44" s="34"/>
      <c r="R44" s="34"/>
      <c r="S44" s="35"/>
      <c r="T44" s="35"/>
      <c r="U44" s="35"/>
      <c r="V44" s="35"/>
      <c r="W44" s="35"/>
      <c r="X44" s="35"/>
      <c r="Y44" s="35"/>
      <c r="Z44" s="35"/>
      <c r="AA44" s="35"/>
      <c r="AB44" s="35"/>
    </row>
    <row r="45" spans="3:28" ht="18.75" customHeight="1">
      <c r="C45" s="234"/>
      <c r="D45" s="235"/>
      <c r="E45" s="27" t="s">
        <v>35</v>
      </c>
      <c r="F45" s="234"/>
      <c r="G45" s="235"/>
      <c r="H45" s="27" t="s">
        <v>36</v>
      </c>
      <c r="I45" s="236"/>
      <c r="J45" s="237"/>
      <c r="K45" s="237"/>
      <c r="L45" s="237"/>
      <c r="M45" s="237"/>
      <c r="N45" s="237"/>
      <c r="O45" s="237"/>
      <c r="P45" s="237"/>
      <c r="Q45" s="237"/>
      <c r="R45" s="237"/>
      <c r="S45" s="237"/>
      <c r="T45" s="237"/>
      <c r="U45" s="237"/>
      <c r="V45" s="237"/>
      <c r="W45" s="237"/>
      <c r="X45" s="237"/>
      <c r="Y45" s="237"/>
      <c r="Z45" s="237"/>
      <c r="AA45" s="237"/>
      <c r="AB45" s="238"/>
    </row>
    <row r="46" spans="3:28" ht="6" customHeight="1">
      <c r="C46" s="33"/>
      <c r="D46" s="33"/>
      <c r="E46" s="27"/>
      <c r="F46" s="33"/>
      <c r="G46" s="33"/>
      <c r="H46" s="27"/>
      <c r="I46" s="34"/>
      <c r="J46" s="34"/>
      <c r="K46" s="34"/>
      <c r="L46" s="34"/>
      <c r="M46" s="34"/>
      <c r="N46" s="34"/>
      <c r="O46" s="34"/>
      <c r="P46" s="34"/>
      <c r="Q46" s="34"/>
      <c r="R46" s="34"/>
      <c r="S46" s="35"/>
      <c r="T46" s="35"/>
      <c r="U46" s="35"/>
      <c r="V46" s="35"/>
      <c r="W46" s="35"/>
      <c r="X46" s="35"/>
      <c r="Y46" s="35"/>
      <c r="Z46" s="35"/>
      <c r="AA46" s="35"/>
      <c r="AB46" s="35"/>
    </row>
    <row r="47" spans="3:28" ht="18.75" customHeight="1">
      <c r="C47" s="234"/>
      <c r="D47" s="235"/>
      <c r="E47" s="27" t="s">
        <v>35</v>
      </c>
      <c r="F47" s="234"/>
      <c r="G47" s="235"/>
      <c r="H47" s="27" t="s">
        <v>36</v>
      </c>
      <c r="I47" s="236"/>
      <c r="J47" s="237"/>
      <c r="K47" s="237"/>
      <c r="L47" s="237"/>
      <c r="M47" s="237"/>
      <c r="N47" s="237"/>
      <c r="O47" s="237"/>
      <c r="P47" s="237"/>
      <c r="Q47" s="237"/>
      <c r="R47" s="237"/>
      <c r="S47" s="237"/>
      <c r="T47" s="237"/>
      <c r="U47" s="237"/>
      <c r="V47" s="237"/>
      <c r="W47" s="237"/>
      <c r="X47" s="237"/>
      <c r="Y47" s="237"/>
      <c r="Z47" s="237"/>
      <c r="AA47" s="237"/>
      <c r="AB47" s="238"/>
    </row>
    <row r="48" spans="3:28" ht="6" customHeight="1">
      <c r="C48" s="33"/>
      <c r="D48" s="33"/>
      <c r="E48" s="27"/>
      <c r="F48" s="33"/>
      <c r="G48" s="33"/>
      <c r="H48" s="27"/>
      <c r="I48" s="34"/>
      <c r="J48" s="34"/>
      <c r="K48" s="34"/>
      <c r="L48" s="34"/>
      <c r="M48" s="34"/>
      <c r="N48" s="34"/>
      <c r="O48" s="34"/>
      <c r="P48" s="34"/>
      <c r="Q48" s="34"/>
      <c r="R48" s="34"/>
      <c r="S48" s="35"/>
      <c r="T48" s="35"/>
      <c r="U48" s="35"/>
      <c r="V48" s="35"/>
      <c r="W48" s="35"/>
      <c r="X48" s="35"/>
      <c r="Y48" s="35"/>
      <c r="Z48" s="35"/>
      <c r="AA48" s="35"/>
      <c r="AB48" s="35"/>
    </row>
    <row r="49" s="1" customFormat="1" ht="12" customHeight="1"/>
    <row r="50" s="1" customFormat="1" ht="12" customHeight="1"/>
    <row r="51" s="1" customFormat="1" ht="12" customHeight="1"/>
    <row r="52" s="1" customFormat="1" ht="12" customHeight="1"/>
    <row r="53" s="1" customFormat="1" ht="12" customHeight="1"/>
    <row r="54" s="1" customFormat="1" ht="12" customHeigh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sheetData>
  <sheetProtection algorithmName="SHA-512" hashValue="y9fzkpXx5aP0D+FkT/RwFkulBV3qi5rXP0DKZr13ilBcd6SoqwwqBCsBKcHiCWBPwRU0ieo+9S43KH5Du/xybw==" saltValue="V7w36jLJsBCQgE6R5swl5Q==" spinCount="100000" sheet="1" objects="1" scenarios="1"/>
  <protectedRanges>
    <protectedRange sqref="Y13 AA13 G15:Q15 I23:AB47 I21:AB21 I19:AB19 F23:G47 F21:G21 F19:G19 C23:D47 C21:D21 C19:D19" name="範囲1"/>
  </protectedRanges>
  <mergeCells count="48">
    <mergeCell ref="C45:D45"/>
    <mergeCell ref="F45:G45"/>
    <mergeCell ref="I45:AB45"/>
    <mergeCell ref="C47:D47"/>
    <mergeCell ref="F47:G47"/>
    <mergeCell ref="I47:AB47"/>
    <mergeCell ref="C41:D41"/>
    <mergeCell ref="F41:G41"/>
    <mergeCell ref="I41:AB41"/>
    <mergeCell ref="C43:D43"/>
    <mergeCell ref="F43:G43"/>
    <mergeCell ref="I43:AB43"/>
    <mergeCell ref="C37:D37"/>
    <mergeCell ref="F37:G37"/>
    <mergeCell ref="I37:AB37"/>
    <mergeCell ref="C39:D39"/>
    <mergeCell ref="F39:G39"/>
    <mergeCell ref="I39:AB39"/>
    <mergeCell ref="C33:D33"/>
    <mergeCell ref="F33:G33"/>
    <mergeCell ref="I33:AB33"/>
    <mergeCell ref="C35:D35"/>
    <mergeCell ref="F35:G35"/>
    <mergeCell ref="I35:AB35"/>
    <mergeCell ref="C29:D29"/>
    <mergeCell ref="F29:G29"/>
    <mergeCell ref="I29:AB29"/>
    <mergeCell ref="C31:D31"/>
    <mergeCell ref="F31:G31"/>
    <mergeCell ref="I31:AB31"/>
    <mergeCell ref="C25:D25"/>
    <mergeCell ref="F25:G25"/>
    <mergeCell ref="I25:AB25"/>
    <mergeCell ref="C27:D27"/>
    <mergeCell ref="F27:G27"/>
    <mergeCell ref="I27:AB27"/>
    <mergeCell ref="C21:D21"/>
    <mergeCell ref="F21:G21"/>
    <mergeCell ref="I21:AB21"/>
    <mergeCell ref="C23:D23"/>
    <mergeCell ref="F23:G23"/>
    <mergeCell ref="I23:AB23"/>
    <mergeCell ref="D10:Z11"/>
    <mergeCell ref="V13:W13"/>
    <mergeCell ref="G15:Q15"/>
    <mergeCell ref="C19:D19"/>
    <mergeCell ref="F19:G19"/>
    <mergeCell ref="I19:AB19"/>
  </mergeCells>
  <phoneticPr fontId="3"/>
  <dataValidations count="1">
    <dataValidation imeMode="off" allowBlank="1" showInputMessage="1" showErrorMessage="1" sqref="C19:D48 F19:G48" xr:uid="{7066D766-73F5-42A2-9906-5AFCAEF35B9E}"/>
  </dataValidations>
  <printOptions horizontalCentered="1"/>
  <pageMargins left="0.31496062992125984" right="0.59055118110236227" top="0.35433070866141736"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953F9-A26F-4E5C-B8B7-7920CC3B3960}">
  <sheetPr>
    <pageSetUpPr fitToPage="1"/>
  </sheetPr>
  <dimension ref="B1:AC56"/>
  <sheetViews>
    <sheetView showGridLines="0" zoomScaleNormal="100" workbookViewId="0">
      <selection activeCell="G13" sqref="G13:Q13"/>
    </sheetView>
  </sheetViews>
  <sheetFormatPr defaultColWidth="9" defaultRowHeight="13.5"/>
  <cols>
    <col min="1" max="2" width="2.75" style="1" customWidth="1"/>
    <col min="3" max="21" width="3" style="21" customWidth="1"/>
    <col min="22" max="26" width="3" style="1" customWidth="1"/>
    <col min="27" max="28" width="3.375" style="1" customWidth="1"/>
    <col min="29" max="29" width="5.75" style="1" customWidth="1"/>
    <col min="30" max="31" width="3" style="1" customWidth="1"/>
    <col min="32" max="16384" width="9" style="1"/>
  </cols>
  <sheetData>
    <row r="1" spans="2:29">
      <c r="B1" s="21"/>
      <c r="U1" s="1"/>
    </row>
    <row r="2" spans="2:29">
      <c r="B2" s="21"/>
      <c r="U2" s="1"/>
    </row>
    <row r="3" spans="2:29">
      <c r="B3" s="21"/>
      <c r="U3" s="1"/>
    </row>
    <row r="4" spans="2:29">
      <c r="B4" s="21"/>
      <c r="U4" s="1"/>
    </row>
    <row r="5" spans="2:29">
      <c r="B5" s="21"/>
      <c r="G5" s="1"/>
      <c r="H5" s="1"/>
      <c r="I5" s="1"/>
      <c r="J5" s="1"/>
      <c r="K5" s="1"/>
      <c r="L5" s="1"/>
      <c r="M5" s="1"/>
      <c r="N5" s="1"/>
      <c r="O5" s="1"/>
      <c r="P5" s="1"/>
      <c r="Q5" s="1"/>
      <c r="R5" s="1"/>
      <c r="S5" s="1"/>
      <c r="T5" s="1"/>
      <c r="U5" s="1"/>
    </row>
    <row r="6" spans="2:29">
      <c r="B6" s="21"/>
      <c r="U6" s="1"/>
    </row>
    <row r="7" spans="2:29" s="2" customFormat="1" ht="12" customHeight="1">
      <c r="B7" s="17" t="s">
        <v>9</v>
      </c>
      <c r="C7" s="17"/>
      <c r="D7" s="17"/>
      <c r="E7" s="17"/>
      <c r="F7" s="17"/>
      <c r="G7" s="18"/>
      <c r="H7" s="17"/>
      <c r="I7" s="17"/>
      <c r="J7" s="17"/>
      <c r="K7" s="17"/>
      <c r="L7" s="17"/>
      <c r="M7" s="17"/>
      <c r="N7" s="17"/>
      <c r="O7" s="17"/>
      <c r="P7" s="17"/>
      <c r="Q7" s="17"/>
      <c r="R7" s="17"/>
      <c r="S7" s="239" t="s">
        <v>10</v>
      </c>
      <c r="T7" s="239"/>
      <c r="U7" s="239"/>
      <c r="V7" s="239"/>
      <c r="W7" s="239"/>
      <c r="X7" s="239"/>
      <c r="Y7" s="239"/>
      <c r="Z7" s="239"/>
      <c r="AA7" s="239"/>
      <c r="AB7" s="239"/>
      <c r="AC7" s="239"/>
    </row>
    <row r="8" spans="2:29" ht="12" customHeight="1">
      <c r="B8" s="20"/>
      <c r="C8" s="20"/>
      <c r="D8" s="20"/>
      <c r="E8" s="20"/>
      <c r="F8" s="20"/>
      <c r="G8" s="20"/>
      <c r="H8" s="20"/>
      <c r="I8" s="20"/>
      <c r="J8" s="20"/>
      <c r="K8" s="20"/>
      <c r="L8" s="20"/>
      <c r="M8" s="20"/>
      <c r="N8" s="20"/>
      <c r="O8" s="20"/>
      <c r="P8" s="20"/>
      <c r="Q8" s="20"/>
      <c r="R8" s="20"/>
      <c r="S8" s="28"/>
      <c r="T8" s="28"/>
      <c r="U8" s="28"/>
      <c r="V8" s="28"/>
      <c r="W8" s="28"/>
      <c r="X8" s="28"/>
      <c r="Y8" s="28"/>
      <c r="Z8" s="28"/>
      <c r="AA8" s="28"/>
      <c r="AB8" s="28"/>
      <c r="AC8" s="138" t="s">
        <v>311</v>
      </c>
    </row>
    <row r="9" spans="2:29" ht="9.6" customHeight="1">
      <c r="B9" s="21"/>
      <c r="T9" s="25"/>
      <c r="U9" s="1"/>
    </row>
    <row r="10" spans="2:29" ht="11.45" customHeight="1">
      <c r="B10" s="21"/>
      <c r="D10" s="1"/>
      <c r="E10" s="225" t="s">
        <v>312</v>
      </c>
      <c r="F10" s="226"/>
      <c r="G10" s="226"/>
      <c r="H10" s="226"/>
      <c r="I10" s="226"/>
      <c r="J10" s="226"/>
      <c r="K10" s="226"/>
      <c r="L10" s="226"/>
      <c r="M10" s="226"/>
      <c r="N10" s="226"/>
      <c r="O10" s="226"/>
      <c r="P10" s="226"/>
      <c r="Q10" s="226"/>
      <c r="R10" s="226"/>
      <c r="S10" s="226"/>
      <c r="T10" s="226"/>
      <c r="U10" s="226"/>
      <c r="V10" s="226"/>
      <c r="W10" s="226"/>
      <c r="X10" s="226"/>
      <c r="Y10" s="226"/>
      <c r="Z10" s="226"/>
      <c r="AA10" s="227"/>
    </row>
    <row r="11" spans="2:29" ht="11.45" customHeight="1">
      <c r="B11" s="21"/>
      <c r="D11" s="26"/>
      <c r="E11" s="228"/>
      <c r="F11" s="229"/>
      <c r="G11" s="229"/>
      <c r="H11" s="229"/>
      <c r="I11" s="229"/>
      <c r="J11" s="229"/>
      <c r="K11" s="229"/>
      <c r="L11" s="229"/>
      <c r="M11" s="229"/>
      <c r="N11" s="229"/>
      <c r="O11" s="229"/>
      <c r="P11" s="229"/>
      <c r="Q11" s="229"/>
      <c r="R11" s="229"/>
      <c r="S11" s="229"/>
      <c r="T11" s="229"/>
      <c r="U11" s="229"/>
      <c r="V11" s="229"/>
      <c r="W11" s="229"/>
      <c r="X11" s="229"/>
      <c r="Y11" s="229"/>
      <c r="Z11" s="229"/>
      <c r="AA11" s="230"/>
    </row>
    <row r="12" spans="2:29" ht="10.9" customHeight="1">
      <c r="B12" s="21"/>
      <c r="G12" s="22"/>
      <c r="T12" s="1"/>
      <c r="U12" s="1"/>
    </row>
    <row r="13" spans="2:29" s="8" customFormat="1" ht="24" customHeight="1">
      <c r="C13" s="158" t="s">
        <v>34</v>
      </c>
      <c r="E13" s="50"/>
      <c r="F13" s="50"/>
      <c r="G13" s="231">
        <f>'１'!G19</f>
        <v>0</v>
      </c>
      <c r="H13" s="232"/>
      <c r="I13" s="232"/>
      <c r="J13" s="232"/>
      <c r="K13" s="232"/>
      <c r="L13" s="232"/>
      <c r="M13" s="232"/>
      <c r="N13" s="232"/>
      <c r="O13" s="232"/>
      <c r="P13" s="232"/>
      <c r="Q13" s="233"/>
      <c r="R13" s="9"/>
      <c r="S13" s="158"/>
      <c r="T13" s="14"/>
      <c r="U13" s="14"/>
      <c r="V13" s="14"/>
      <c r="W13" s="14"/>
      <c r="X13" s="14"/>
      <c r="Y13" s="14"/>
      <c r="Z13" s="14"/>
      <c r="AA13" s="14"/>
      <c r="AB13" s="14"/>
    </row>
    <row r="14" spans="2:29" ht="10.9" customHeight="1">
      <c r="B14" s="21"/>
      <c r="G14" s="22"/>
      <c r="T14" s="1"/>
      <c r="U14" s="1"/>
    </row>
    <row r="15" spans="2:29">
      <c r="B15" s="55" t="s">
        <v>228</v>
      </c>
      <c r="C15" s="161"/>
      <c r="D15" s="161"/>
      <c r="E15" s="162" t="s">
        <v>265</v>
      </c>
      <c r="F15" s="161"/>
      <c r="G15" s="161"/>
      <c r="H15" s="161"/>
      <c r="I15" s="161"/>
      <c r="J15" s="161"/>
      <c r="K15" s="161"/>
      <c r="L15" s="161"/>
      <c r="M15" s="161"/>
      <c r="N15" s="161"/>
      <c r="O15" s="161"/>
      <c r="P15" s="161"/>
      <c r="Q15" s="161"/>
      <c r="R15" s="161"/>
      <c r="S15" s="161"/>
      <c r="T15" s="161"/>
      <c r="U15" s="1"/>
    </row>
    <row r="16" spans="2:29">
      <c r="B16" s="55"/>
      <c r="D16" s="161"/>
      <c r="E16" s="162" t="s">
        <v>266</v>
      </c>
      <c r="F16" s="161"/>
      <c r="G16" s="161"/>
      <c r="H16" s="161"/>
      <c r="I16" s="161"/>
      <c r="J16" s="161"/>
      <c r="K16" s="161"/>
      <c r="L16" s="161"/>
      <c r="M16" s="161"/>
      <c r="N16" s="161"/>
      <c r="O16" s="161"/>
      <c r="P16" s="161"/>
      <c r="Q16" s="161"/>
      <c r="R16" s="161"/>
      <c r="S16" s="161"/>
      <c r="T16" s="161"/>
      <c r="U16" s="1"/>
    </row>
    <row r="17" spans="2:29" ht="24" customHeight="1">
      <c r="B17" s="163"/>
      <c r="C17" s="240" t="s">
        <v>237</v>
      </c>
      <c r="D17" s="240"/>
      <c r="E17" s="240"/>
      <c r="F17" s="240"/>
      <c r="G17" s="240"/>
      <c r="H17" s="191" t="s">
        <v>16</v>
      </c>
      <c r="I17" s="241"/>
      <c r="J17" s="241"/>
      <c r="K17" s="241"/>
      <c r="L17" s="241"/>
      <c r="M17" s="241"/>
      <c r="N17" s="241"/>
      <c r="O17" s="241"/>
      <c r="P17" s="241"/>
      <c r="Q17" s="241"/>
      <c r="R17" s="241"/>
      <c r="S17" s="241"/>
      <c r="T17" s="192"/>
      <c r="U17" s="242" t="s">
        <v>19</v>
      </c>
      <c r="V17" s="243"/>
      <c r="W17" s="243"/>
      <c r="X17" s="243"/>
      <c r="Y17" s="244"/>
      <c r="Z17" s="245" t="s">
        <v>313</v>
      </c>
      <c r="AA17" s="246"/>
      <c r="AB17" s="177" t="s">
        <v>314</v>
      </c>
      <c r="AC17" s="178" t="s">
        <v>315</v>
      </c>
    </row>
    <row r="18" spans="2:29" ht="26.25" customHeight="1">
      <c r="B18" s="166">
        <v>1</v>
      </c>
      <c r="C18" s="247"/>
      <c r="D18" s="247"/>
      <c r="E18" s="247"/>
      <c r="F18" s="247"/>
      <c r="G18" s="247"/>
      <c r="H18" s="248"/>
      <c r="I18" s="249"/>
      <c r="J18" s="249"/>
      <c r="K18" s="249"/>
      <c r="L18" s="249"/>
      <c r="M18" s="249"/>
      <c r="N18" s="249"/>
      <c r="O18" s="249"/>
      <c r="P18" s="249"/>
      <c r="Q18" s="249"/>
      <c r="R18" s="249"/>
      <c r="S18" s="249"/>
      <c r="T18" s="250"/>
      <c r="U18" s="251"/>
      <c r="V18" s="249"/>
      <c r="W18" s="249"/>
      <c r="X18" s="249"/>
      <c r="Y18" s="250"/>
      <c r="Z18" s="252"/>
      <c r="AA18" s="253"/>
      <c r="AB18" s="180"/>
      <c r="AC18" s="179"/>
    </row>
    <row r="19" spans="2:29" ht="26.25" customHeight="1">
      <c r="B19" s="166">
        <v>2</v>
      </c>
      <c r="C19" s="247"/>
      <c r="D19" s="247"/>
      <c r="E19" s="247"/>
      <c r="F19" s="247"/>
      <c r="G19" s="247"/>
      <c r="H19" s="248"/>
      <c r="I19" s="249"/>
      <c r="J19" s="249"/>
      <c r="K19" s="249"/>
      <c r="L19" s="249"/>
      <c r="M19" s="249"/>
      <c r="N19" s="249"/>
      <c r="O19" s="249"/>
      <c r="P19" s="249"/>
      <c r="Q19" s="249"/>
      <c r="R19" s="249"/>
      <c r="S19" s="249"/>
      <c r="T19" s="250"/>
      <c r="U19" s="251"/>
      <c r="V19" s="249"/>
      <c r="W19" s="249"/>
      <c r="X19" s="249"/>
      <c r="Y19" s="250"/>
      <c r="Z19" s="254"/>
      <c r="AA19" s="255"/>
      <c r="AB19" s="172"/>
      <c r="AC19" s="173"/>
    </row>
    <row r="20" spans="2:29" ht="26.25" customHeight="1">
      <c r="B20" s="166">
        <v>3</v>
      </c>
      <c r="C20" s="247"/>
      <c r="D20" s="247"/>
      <c r="E20" s="247"/>
      <c r="F20" s="247"/>
      <c r="G20" s="247"/>
      <c r="H20" s="248"/>
      <c r="I20" s="249"/>
      <c r="J20" s="249"/>
      <c r="K20" s="249"/>
      <c r="L20" s="249"/>
      <c r="M20" s="249"/>
      <c r="N20" s="249"/>
      <c r="O20" s="249"/>
      <c r="P20" s="249"/>
      <c r="Q20" s="249"/>
      <c r="R20" s="249"/>
      <c r="S20" s="249"/>
      <c r="T20" s="250"/>
      <c r="U20" s="251"/>
      <c r="V20" s="249"/>
      <c r="W20" s="249"/>
      <c r="X20" s="249"/>
      <c r="Y20" s="250"/>
      <c r="Z20" s="254"/>
      <c r="AA20" s="255"/>
      <c r="AB20" s="172"/>
      <c r="AC20" s="173"/>
    </row>
    <row r="21" spans="2:29" ht="11.25" customHeight="1">
      <c r="B21" s="21"/>
      <c r="T21" s="1"/>
      <c r="U21" s="1"/>
    </row>
    <row r="22" spans="2:29" s="19" customFormat="1" ht="12">
      <c r="B22" s="55" t="s">
        <v>238</v>
      </c>
      <c r="C22" s="55"/>
      <c r="D22" s="55"/>
      <c r="E22" s="60" t="s">
        <v>68</v>
      </c>
      <c r="G22" s="55"/>
      <c r="I22" s="55"/>
      <c r="J22" s="55"/>
      <c r="K22" s="55"/>
      <c r="L22" s="55"/>
      <c r="M22" s="55"/>
      <c r="N22" s="55"/>
      <c r="O22" s="55"/>
      <c r="P22" s="55"/>
      <c r="Q22" s="55"/>
      <c r="R22" s="55"/>
      <c r="S22" s="55"/>
    </row>
    <row r="23" spans="2:29" s="19" customFormat="1" ht="12">
      <c r="B23" s="55"/>
      <c r="C23" s="55"/>
      <c r="D23" s="55"/>
      <c r="E23" s="60" t="s">
        <v>239</v>
      </c>
      <c r="G23" s="55"/>
      <c r="I23" s="55"/>
      <c r="J23" s="55"/>
      <c r="K23" s="55"/>
      <c r="L23" s="55"/>
      <c r="M23" s="55"/>
      <c r="N23" s="55"/>
      <c r="P23" s="55"/>
      <c r="Q23" s="55"/>
      <c r="R23" s="55"/>
      <c r="S23" s="55"/>
    </row>
    <row r="24" spans="2:29" s="19" customFormat="1" ht="12">
      <c r="B24" s="55"/>
      <c r="C24" s="55"/>
      <c r="D24" s="55"/>
      <c r="E24" s="60" t="s">
        <v>267</v>
      </c>
      <c r="G24" s="55"/>
      <c r="I24" s="55"/>
      <c r="J24" s="55"/>
      <c r="K24" s="55"/>
      <c r="L24" s="55"/>
      <c r="M24" s="55"/>
      <c r="N24" s="55"/>
      <c r="P24" s="55"/>
      <c r="Q24" s="55"/>
      <c r="R24" s="55"/>
      <c r="S24" s="55"/>
    </row>
    <row r="25" spans="2:29" ht="18.75" customHeight="1">
      <c r="B25" s="163"/>
      <c r="C25" s="191" t="s">
        <v>17</v>
      </c>
      <c r="D25" s="241"/>
      <c r="E25" s="241"/>
      <c r="F25" s="241"/>
      <c r="G25" s="241"/>
      <c r="H25" s="241"/>
      <c r="I25" s="241"/>
      <c r="J25" s="241"/>
      <c r="K25" s="241"/>
      <c r="L25" s="241"/>
      <c r="M25" s="241"/>
      <c r="N25" s="241"/>
      <c r="O25" s="241"/>
      <c r="P25" s="241"/>
      <c r="Q25" s="241"/>
      <c r="R25" s="241"/>
      <c r="S25" s="241"/>
      <c r="T25" s="241"/>
      <c r="U25" s="241"/>
      <c r="V25" s="241"/>
      <c r="W25" s="241"/>
      <c r="X25" s="242" t="s">
        <v>240</v>
      </c>
      <c r="Y25" s="243"/>
      <c r="Z25" s="243"/>
      <c r="AA25" s="243"/>
      <c r="AB25" s="243"/>
      <c r="AC25" s="244"/>
    </row>
    <row r="26" spans="2:29" ht="22.5" customHeight="1">
      <c r="B26" s="166">
        <v>1</v>
      </c>
      <c r="C26" s="256"/>
      <c r="D26" s="257"/>
      <c r="E26" s="257"/>
      <c r="F26" s="257"/>
      <c r="G26" s="257"/>
      <c r="H26" s="257"/>
      <c r="I26" s="257"/>
      <c r="J26" s="257"/>
      <c r="K26" s="257"/>
      <c r="L26" s="257"/>
      <c r="M26" s="257"/>
      <c r="N26" s="257"/>
      <c r="O26" s="257"/>
      <c r="P26" s="257"/>
      <c r="Q26" s="257"/>
      <c r="R26" s="257"/>
      <c r="S26" s="257"/>
      <c r="T26" s="257"/>
      <c r="U26" s="257"/>
      <c r="V26" s="257"/>
      <c r="W26" s="257"/>
      <c r="X26" s="258"/>
      <c r="Y26" s="259"/>
      <c r="Z26" s="259"/>
      <c r="AA26" s="259"/>
      <c r="AB26" s="259"/>
      <c r="AC26" s="260"/>
    </row>
    <row r="27" spans="2:29" ht="22.5" customHeight="1">
      <c r="B27" s="166">
        <v>2</v>
      </c>
      <c r="C27" s="256"/>
      <c r="D27" s="257"/>
      <c r="E27" s="257"/>
      <c r="F27" s="257"/>
      <c r="G27" s="257"/>
      <c r="H27" s="257"/>
      <c r="I27" s="257"/>
      <c r="J27" s="257"/>
      <c r="K27" s="257"/>
      <c r="L27" s="257"/>
      <c r="M27" s="257"/>
      <c r="N27" s="257"/>
      <c r="O27" s="257"/>
      <c r="P27" s="257"/>
      <c r="Q27" s="257"/>
      <c r="R27" s="257"/>
      <c r="S27" s="257"/>
      <c r="T27" s="257"/>
      <c r="U27" s="257"/>
      <c r="V27" s="257"/>
      <c r="W27" s="257"/>
      <c r="X27" s="258"/>
      <c r="Y27" s="259"/>
      <c r="Z27" s="259"/>
      <c r="AA27" s="259"/>
      <c r="AB27" s="259"/>
      <c r="AC27" s="260"/>
    </row>
    <row r="28" spans="2:29" ht="22.5" customHeight="1">
      <c r="B28" s="166">
        <v>3</v>
      </c>
      <c r="C28" s="256"/>
      <c r="D28" s="257"/>
      <c r="E28" s="257"/>
      <c r="F28" s="257"/>
      <c r="G28" s="257"/>
      <c r="H28" s="257"/>
      <c r="I28" s="257"/>
      <c r="J28" s="257"/>
      <c r="K28" s="257"/>
      <c r="L28" s="257"/>
      <c r="M28" s="257"/>
      <c r="N28" s="257"/>
      <c r="O28" s="257"/>
      <c r="P28" s="257"/>
      <c r="Q28" s="257"/>
      <c r="R28" s="257"/>
      <c r="S28" s="257"/>
      <c r="T28" s="257"/>
      <c r="U28" s="257"/>
      <c r="V28" s="257"/>
      <c r="W28" s="257"/>
      <c r="X28" s="258"/>
      <c r="Y28" s="259"/>
      <c r="Z28" s="259"/>
      <c r="AA28" s="259"/>
      <c r="AB28" s="259"/>
      <c r="AC28" s="260"/>
    </row>
    <row r="29" spans="2:29" ht="22.5" customHeight="1">
      <c r="B29" s="166">
        <v>4</v>
      </c>
      <c r="C29" s="256"/>
      <c r="D29" s="257"/>
      <c r="E29" s="257"/>
      <c r="F29" s="257"/>
      <c r="G29" s="257"/>
      <c r="H29" s="257"/>
      <c r="I29" s="257"/>
      <c r="J29" s="257"/>
      <c r="K29" s="257"/>
      <c r="L29" s="257"/>
      <c r="M29" s="257"/>
      <c r="N29" s="257"/>
      <c r="O29" s="257"/>
      <c r="P29" s="257"/>
      <c r="Q29" s="257"/>
      <c r="R29" s="257"/>
      <c r="S29" s="257"/>
      <c r="T29" s="257"/>
      <c r="U29" s="257"/>
      <c r="V29" s="257"/>
      <c r="W29" s="257"/>
      <c r="X29" s="258"/>
      <c r="Y29" s="259"/>
      <c r="Z29" s="259"/>
      <c r="AA29" s="259"/>
      <c r="AB29" s="259"/>
      <c r="AC29" s="260"/>
    </row>
    <row r="30" spans="2:29" ht="22.5" customHeight="1">
      <c r="B30" s="166">
        <v>5</v>
      </c>
      <c r="C30" s="256"/>
      <c r="D30" s="257"/>
      <c r="E30" s="257"/>
      <c r="F30" s="257"/>
      <c r="G30" s="257"/>
      <c r="H30" s="257"/>
      <c r="I30" s="257"/>
      <c r="J30" s="257"/>
      <c r="K30" s="257"/>
      <c r="L30" s="257"/>
      <c r="M30" s="257"/>
      <c r="N30" s="257"/>
      <c r="O30" s="257"/>
      <c r="P30" s="257"/>
      <c r="Q30" s="257"/>
      <c r="R30" s="257"/>
      <c r="S30" s="257"/>
      <c r="T30" s="257"/>
      <c r="U30" s="257"/>
      <c r="V30" s="257"/>
      <c r="W30" s="257"/>
      <c r="X30" s="258"/>
      <c r="Y30" s="259"/>
      <c r="Z30" s="259"/>
      <c r="AA30" s="259"/>
      <c r="AB30" s="259"/>
      <c r="AC30" s="260"/>
    </row>
    <row r="31" spans="2:29" ht="22.5" customHeight="1">
      <c r="B31" s="166">
        <v>6</v>
      </c>
      <c r="C31" s="256"/>
      <c r="D31" s="257"/>
      <c r="E31" s="257"/>
      <c r="F31" s="257"/>
      <c r="G31" s="257"/>
      <c r="H31" s="257"/>
      <c r="I31" s="257"/>
      <c r="J31" s="257"/>
      <c r="K31" s="257"/>
      <c r="L31" s="257"/>
      <c r="M31" s="257"/>
      <c r="N31" s="257"/>
      <c r="O31" s="257"/>
      <c r="P31" s="257"/>
      <c r="Q31" s="257"/>
      <c r="R31" s="257"/>
      <c r="S31" s="257"/>
      <c r="T31" s="257"/>
      <c r="U31" s="257"/>
      <c r="V31" s="257"/>
      <c r="W31" s="257"/>
      <c r="X31" s="258"/>
      <c r="Y31" s="259"/>
      <c r="Z31" s="259"/>
      <c r="AA31" s="259"/>
      <c r="AB31" s="259"/>
      <c r="AC31" s="260"/>
    </row>
    <row r="32" spans="2:29" ht="22.5" customHeight="1">
      <c r="B32" s="166">
        <v>7</v>
      </c>
      <c r="C32" s="261" t="s">
        <v>236</v>
      </c>
      <c r="D32" s="262"/>
      <c r="E32" s="262"/>
      <c r="F32" s="262"/>
      <c r="G32" s="262"/>
      <c r="H32" s="262"/>
      <c r="I32" s="262"/>
      <c r="J32" s="262"/>
      <c r="K32" s="262"/>
      <c r="L32" s="262"/>
      <c r="M32" s="262"/>
      <c r="N32" s="262"/>
      <c r="O32" s="262"/>
      <c r="P32" s="262"/>
      <c r="Q32" s="262"/>
      <c r="R32" s="262"/>
      <c r="S32" s="262"/>
      <c r="T32" s="262"/>
      <c r="U32" s="262"/>
      <c r="V32" s="262"/>
      <c r="W32" s="262"/>
      <c r="X32" s="258"/>
      <c r="Y32" s="259"/>
      <c r="Z32" s="259"/>
      <c r="AA32" s="259"/>
      <c r="AB32" s="259"/>
      <c r="AC32" s="260"/>
    </row>
    <row r="33" spans="2:29" ht="11.25" customHeight="1">
      <c r="B33" s="21"/>
      <c r="D33" s="100"/>
      <c r="E33" s="164"/>
      <c r="F33" s="164"/>
      <c r="G33" s="164"/>
      <c r="H33" s="164"/>
      <c r="I33" s="164"/>
      <c r="J33" s="164"/>
      <c r="K33" s="164"/>
      <c r="L33" s="164"/>
      <c r="M33" s="164"/>
      <c r="N33" s="164"/>
      <c r="O33" s="164"/>
      <c r="P33" s="164"/>
      <c r="Q33" s="164"/>
      <c r="R33" s="164"/>
      <c r="S33" s="164"/>
      <c r="T33" s="164"/>
      <c r="U33" s="100"/>
      <c r="V33" s="100"/>
      <c r="W33" s="100"/>
      <c r="X33" s="100"/>
      <c r="Y33" s="100"/>
      <c r="Z33" s="100"/>
      <c r="AA33" s="100"/>
      <c r="AB33" s="100"/>
      <c r="AC33" s="100"/>
    </row>
    <row r="34" spans="2:29" s="19" customFormat="1" ht="12">
      <c r="B34" s="21" t="s">
        <v>241</v>
      </c>
      <c r="C34" s="21"/>
      <c r="D34" s="21"/>
      <c r="E34" s="21"/>
      <c r="F34" s="21"/>
      <c r="G34" s="21"/>
      <c r="H34" s="21"/>
      <c r="I34" s="21"/>
      <c r="J34" s="21"/>
      <c r="K34" s="21"/>
      <c r="L34" s="21"/>
      <c r="M34" s="21"/>
      <c r="N34" s="21"/>
      <c r="O34" s="21"/>
      <c r="P34" s="21"/>
      <c r="Q34" s="21"/>
      <c r="R34" s="21"/>
      <c r="S34" s="21"/>
    </row>
    <row r="35" spans="2:29" s="19" customFormat="1" ht="12.75" customHeight="1">
      <c r="B35" s="21"/>
      <c r="C35" s="60" t="s">
        <v>242</v>
      </c>
      <c r="D35" s="21"/>
      <c r="E35" s="21"/>
      <c r="F35" s="21"/>
      <c r="G35" s="21"/>
      <c r="H35" s="21"/>
      <c r="I35" s="21"/>
      <c r="J35" s="21"/>
      <c r="K35" s="21"/>
      <c r="L35" s="21"/>
      <c r="M35" s="21"/>
      <c r="N35" s="21"/>
      <c r="O35" s="21"/>
      <c r="P35" s="21"/>
      <c r="Q35" s="21"/>
      <c r="R35" s="21"/>
      <c r="S35" s="21"/>
    </row>
    <row r="36" spans="2:29" ht="19.899999999999999" customHeight="1">
      <c r="B36" s="163"/>
      <c r="C36" s="247" t="s">
        <v>52</v>
      </c>
      <c r="D36" s="247"/>
      <c r="E36" s="247"/>
      <c r="F36" s="247"/>
      <c r="G36" s="247"/>
      <c r="H36" s="247"/>
      <c r="I36" s="247"/>
      <c r="J36" s="247"/>
      <c r="K36" s="247"/>
      <c r="L36" s="247"/>
      <c r="M36" s="247"/>
      <c r="N36" s="247"/>
      <c r="O36" s="247"/>
      <c r="P36" s="247"/>
      <c r="Q36" s="247"/>
      <c r="R36" s="247"/>
      <c r="S36" s="247"/>
      <c r="T36" s="247"/>
      <c r="U36" s="247"/>
      <c r="V36" s="247"/>
      <c r="W36" s="247"/>
      <c r="X36" s="240" t="s">
        <v>240</v>
      </c>
      <c r="Y36" s="240"/>
      <c r="Z36" s="240"/>
      <c r="AA36" s="240"/>
      <c r="AB36" s="240"/>
      <c r="AC36" s="240"/>
    </row>
    <row r="37" spans="2:29" ht="22.5" customHeight="1">
      <c r="B37" s="166">
        <v>1</v>
      </c>
      <c r="C37" s="263"/>
      <c r="D37" s="263"/>
      <c r="E37" s="263"/>
      <c r="F37" s="263"/>
      <c r="G37" s="263"/>
      <c r="H37" s="263"/>
      <c r="I37" s="263"/>
      <c r="J37" s="263"/>
      <c r="K37" s="263"/>
      <c r="L37" s="263"/>
      <c r="M37" s="263"/>
      <c r="N37" s="263"/>
      <c r="O37" s="263"/>
      <c r="P37" s="263"/>
      <c r="Q37" s="263"/>
      <c r="R37" s="263"/>
      <c r="S37" s="263"/>
      <c r="T37" s="263"/>
      <c r="U37" s="263"/>
      <c r="V37" s="263"/>
      <c r="W37" s="263"/>
      <c r="X37" s="264"/>
      <c r="Y37" s="264"/>
      <c r="Z37" s="264"/>
      <c r="AA37" s="264"/>
      <c r="AB37" s="264"/>
      <c r="AC37" s="264"/>
    </row>
    <row r="38" spans="2:29" ht="22.5" customHeight="1">
      <c r="B38" s="166">
        <v>2</v>
      </c>
      <c r="C38" s="263"/>
      <c r="D38" s="263"/>
      <c r="E38" s="263"/>
      <c r="F38" s="263"/>
      <c r="G38" s="263"/>
      <c r="H38" s="263"/>
      <c r="I38" s="263"/>
      <c r="J38" s="263"/>
      <c r="K38" s="263"/>
      <c r="L38" s="263"/>
      <c r="M38" s="263"/>
      <c r="N38" s="263"/>
      <c r="O38" s="263"/>
      <c r="P38" s="263"/>
      <c r="Q38" s="263"/>
      <c r="R38" s="263"/>
      <c r="S38" s="263"/>
      <c r="T38" s="263"/>
      <c r="U38" s="263"/>
      <c r="V38" s="263"/>
      <c r="W38" s="263"/>
      <c r="X38" s="264"/>
      <c r="Y38" s="264"/>
      <c r="Z38" s="264"/>
      <c r="AA38" s="264"/>
      <c r="AB38" s="264"/>
      <c r="AC38" s="264"/>
    </row>
    <row r="39" spans="2:29" ht="22.5" customHeight="1">
      <c r="B39" s="166">
        <v>3</v>
      </c>
      <c r="C39" s="263"/>
      <c r="D39" s="263"/>
      <c r="E39" s="263"/>
      <c r="F39" s="263"/>
      <c r="G39" s="263"/>
      <c r="H39" s="263"/>
      <c r="I39" s="263"/>
      <c r="J39" s="263"/>
      <c r="K39" s="263"/>
      <c r="L39" s="263"/>
      <c r="M39" s="263"/>
      <c r="N39" s="263"/>
      <c r="O39" s="263"/>
      <c r="P39" s="263"/>
      <c r="Q39" s="263"/>
      <c r="R39" s="263"/>
      <c r="S39" s="263"/>
      <c r="T39" s="263"/>
      <c r="U39" s="263"/>
      <c r="V39" s="263"/>
      <c r="W39" s="263"/>
      <c r="X39" s="264"/>
      <c r="Y39" s="264"/>
      <c r="Z39" s="264"/>
      <c r="AA39" s="264"/>
      <c r="AB39" s="264"/>
      <c r="AC39" s="264"/>
    </row>
    <row r="40" spans="2:29" ht="6" customHeight="1">
      <c r="B40" s="21"/>
      <c r="G40" s="22"/>
      <c r="T40" s="1"/>
      <c r="U40" s="1"/>
    </row>
    <row r="41" spans="2:29">
      <c r="B41" s="55" t="s">
        <v>243</v>
      </c>
      <c r="C41" s="55"/>
      <c r="D41" s="55"/>
      <c r="E41" s="55"/>
      <c r="F41" s="55"/>
      <c r="G41" s="55"/>
      <c r="H41" s="1"/>
      <c r="I41" s="1"/>
      <c r="J41" s="55"/>
      <c r="K41" s="1"/>
      <c r="L41" s="55"/>
      <c r="M41" s="55"/>
      <c r="N41" s="55"/>
      <c r="O41" s="55"/>
      <c r="P41" s="55"/>
      <c r="Q41" s="55"/>
      <c r="R41" s="55"/>
      <c r="S41" s="1"/>
      <c r="T41" s="1"/>
      <c r="U41" s="1"/>
    </row>
    <row r="42" spans="2:29">
      <c r="B42" s="55"/>
      <c r="C42" s="60" t="s">
        <v>244</v>
      </c>
      <c r="D42" s="55"/>
      <c r="E42" s="55"/>
      <c r="F42" s="55"/>
      <c r="G42" s="55"/>
      <c r="H42" s="1"/>
      <c r="I42" s="1"/>
      <c r="J42" s="55"/>
      <c r="K42" s="1"/>
      <c r="L42" s="55"/>
      <c r="M42" s="55"/>
      <c r="N42" s="55"/>
      <c r="O42" s="55"/>
      <c r="P42" s="55"/>
      <c r="Q42" s="55"/>
      <c r="R42" s="55"/>
      <c r="S42" s="1"/>
      <c r="T42" s="1"/>
      <c r="U42" s="1"/>
    </row>
    <row r="43" spans="2:29" ht="21" customHeight="1">
      <c r="B43" s="163"/>
      <c r="C43" s="247" t="s">
        <v>47</v>
      </c>
      <c r="D43" s="247"/>
      <c r="E43" s="247"/>
      <c r="F43" s="247"/>
      <c r="G43" s="247"/>
      <c r="H43" s="247"/>
      <c r="I43" s="247"/>
      <c r="J43" s="247"/>
      <c r="K43" s="247"/>
      <c r="L43" s="247"/>
      <c r="M43" s="247"/>
      <c r="N43" s="247"/>
      <c r="O43" s="247"/>
      <c r="P43" s="247"/>
      <c r="Q43" s="247"/>
      <c r="R43" s="247"/>
      <c r="S43" s="247"/>
      <c r="T43" s="247"/>
      <c r="U43" s="240" t="s">
        <v>67</v>
      </c>
      <c r="V43" s="240"/>
      <c r="W43" s="240"/>
      <c r="X43" s="240"/>
      <c r="Y43" s="240"/>
      <c r="Z43" s="240" t="s">
        <v>51</v>
      </c>
      <c r="AA43" s="240"/>
      <c r="AB43" s="240"/>
      <c r="AC43" s="240"/>
    </row>
    <row r="44" spans="2:29" ht="22.5" customHeight="1">
      <c r="B44" s="166">
        <v>1</v>
      </c>
      <c r="C44" s="247"/>
      <c r="D44" s="247"/>
      <c r="E44" s="247"/>
      <c r="F44" s="247"/>
      <c r="G44" s="247"/>
      <c r="H44" s="247"/>
      <c r="I44" s="247"/>
      <c r="J44" s="247"/>
      <c r="K44" s="247"/>
      <c r="L44" s="247"/>
      <c r="M44" s="247"/>
      <c r="N44" s="247"/>
      <c r="O44" s="247"/>
      <c r="P44" s="247"/>
      <c r="Q44" s="247"/>
      <c r="R44" s="247"/>
      <c r="S44" s="247"/>
      <c r="T44" s="247"/>
      <c r="U44" s="265"/>
      <c r="V44" s="265"/>
      <c r="W44" s="265"/>
      <c r="X44" s="265"/>
      <c r="Y44" s="265"/>
      <c r="Z44" s="266"/>
      <c r="AA44" s="266"/>
      <c r="AB44" s="266"/>
      <c r="AC44" s="266"/>
    </row>
    <row r="45" spans="2:29" ht="22.5" customHeight="1">
      <c r="B45" s="166">
        <v>2</v>
      </c>
      <c r="C45" s="247"/>
      <c r="D45" s="247"/>
      <c r="E45" s="247"/>
      <c r="F45" s="247"/>
      <c r="G45" s="247"/>
      <c r="H45" s="247"/>
      <c r="I45" s="247"/>
      <c r="J45" s="247"/>
      <c r="K45" s="247"/>
      <c r="L45" s="247"/>
      <c r="M45" s="247"/>
      <c r="N45" s="247"/>
      <c r="O45" s="247"/>
      <c r="P45" s="247"/>
      <c r="Q45" s="247"/>
      <c r="R45" s="247"/>
      <c r="S45" s="247"/>
      <c r="T45" s="247"/>
      <c r="U45" s="265"/>
      <c r="V45" s="265"/>
      <c r="W45" s="265"/>
      <c r="X45" s="265"/>
      <c r="Y45" s="265"/>
      <c r="Z45" s="266"/>
      <c r="AA45" s="266"/>
      <c r="AB45" s="266"/>
      <c r="AC45" s="266"/>
    </row>
    <row r="46" spans="2:29" ht="22.5" customHeight="1">
      <c r="B46" s="166">
        <v>3</v>
      </c>
      <c r="C46" s="247"/>
      <c r="D46" s="247"/>
      <c r="E46" s="247"/>
      <c r="F46" s="247"/>
      <c r="G46" s="247"/>
      <c r="H46" s="247"/>
      <c r="I46" s="247"/>
      <c r="J46" s="247"/>
      <c r="K46" s="247"/>
      <c r="L46" s="247"/>
      <c r="M46" s="247"/>
      <c r="N46" s="247"/>
      <c r="O46" s="247"/>
      <c r="P46" s="247"/>
      <c r="Q46" s="247"/>
      <c r="R46" s="247"/>
      <c r="S46" s="247"/>
      <c r="T46" s="247"/>
      <c r="U46" s="265"/>
      <c r="V46" s="265"/>
      <c r="W46" s="265"/>
      <c r="X46" s="265"/>
      <c r="Y46" s="265"/>
      <c r="Z46" s="266"/>
      <c r="AA46" s="266"/>
      <c r="AB46" s="266"/>
      <c r="AC46" s="266"/>
    </row>
    <row r="47" spans="2:29" ht="6" customHeight="1">
      <c r="B47" s="21"/>
      <c r="G47" s="22"/>
      <c r="T47" s="1"/>
      <c r="U47" s="1"/>
    </row>
    <row r="48" spans="2:29">
      <c r="B48" s="55" t="s">
        <v>270</v>
      </c>
      <c r="C48" s="55"/>
      <c r="D48" s="55"/>
      <c r="E48" s="55"/>
      <c r="F48" s="55"/>
      <c r="G48" s="55"/>
      <c r="H48" s="1"/>
      <c r="I48" s="1"/>
      <c r="J48" s="55"/>
      <c r="K48" s="1"/>
      <c r="L48" s="55"/>
      <c r="M48" s="55"/>
      <c r="N48" s="55"/>
      <c r="O48" s="55"/>
      <c r="P48" s="55"/>
      <c r="Q48" s="55"/>
      <c r="R48" s="55"/>
      <c r="S48" s="1"/>
      <c r="T48" s="1"/>
      <c r="U48" s="1"/>
    </row>
    <row r="49" spans="2:29">
      <c r="B49" s="55"/>
      <c r="C49" s="60" t="s">
        <v>271</v>
      </c>
      <c r="D49" s="55"/>
      <c r="E49" s="55"/>
      <c r="F49" s="55"/>
      <c r="G49" s="55"/>
      <c r="H49" s="1"/>
      <c r="I49" s="1"/>
      <c r="J49" s="55"/>
      <c r="K49" s="1"/>
      <c r="L49" s="55"/>
      <c r="M49" s="55"/>
      <c r="N49" s="55"/>
      <c r="O49" s="55"/>
      <c r="P49" s="55"/>
      <c r="Q49" s="55"/>
      <c r="R49" s="55"/>
      <c r="S49" s="1"/>
      <c r="T49" s="1"/>
      <c r="U49" s="1"/>
    </row>
    <row r="50" spans="2:29" ht="21" customHeight="1">
      <c r="B50" s="163"/>
      <c r="C50" s="191" t="s">
        <v>47</v>
      </c>
      <c r="D50" s="241"/>
      <c r="E50" s="241"/>
      <c r="F50" s="241"/>
      <c r="G50" s="241"/>
      <c r="H50" s="241"/>
      <c r="I50" s="241"/>
      <c r="J50" s="241"/>
      <c r="K50" s="241"/>
      <c r="L50" s="241"/>
      <c r="M50" s="241"/>
      <c r="N50" s="241"/>
      <c r="O50" s="241"/>
      <c r="P50" s="241"/>
      <c r="Q50" s="241"/>
      <c r="R50" s="241"/>
      <c r="S50" s="241"/>
      <c r="T50" s="241"/>
      <c r="U50" s="241"/>
      <c r="V50" s="192"/>
      <c r="W50" s="242" t="s">
        <v>51</v>
      </c>
      <c r="X50" s="243"/>
      <c r="Y50" s="243"/>
      <c r="Z50" s="243"/>
      <c r="AA50" s="243"/>
      <c r="AB50" s="243"/>
      <c r="AC50" s="244"/>
    </row>
    <row r="51" spans="2:29" ht="22.5" customHeight="1">
      <c r="B51" s="166">
        <v>1</v>
      </c>
      <c r="C51" s="191"/>
      <c r="D51" s="241"/>
      <c r="E51" s="241"/>
      <c r="F51" s="241"/>
      <c r="G51" s="241"/>
      <c r="H51" s="241"/>
      <c r="I51" s="241"/>
      <c r="J51" s="241"/>
      <c r="K51" s="241"/>
      <c r="L51" s="241"/>
      <c r="M51" s="241"/>
      <c r="N51" s="241"/>
      <c r="O51" s="241"/>
      <c r="P51" s="241"/>
      <c r="Q51" s="241"/>
      <c r="R51" s="241"/>
      <c r="S51" s="241"/>
      <c r="T51" s="241"/>
      <c r="U51" s="241"/>
      <c r="V51" s="192"/>
      <c r="W51" s="268"/>
      <c r="X51" s="269"/>
      <c r="Y51" s="269"/>
      <c r="Z51" s="269"/>
      <c r="AA51" s="269"/>
      <c r="AB51" s="269"/>
      <c r="AC51" s="270"/>
    </row>
    <row r="52" spans="2:29" ht="11.25" customHeight="1">
      <c r="B52" s="21"/>
      <c r="U52" s="1"/>
    </row>
    <row r="53" spans="2:29" ht="12" customHeight="1">
      <c r="B53" s="267" t="s">
        <v>272</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row>
    <row r="54" spans="2:29" ht="12" customHeight="1">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row>
    <row r="55" spans="2:29" ht="12" customHeight="1">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row>
    <row r="56" spans="2:29" s="2" customFormat="1" ht="12" customHeight="1">
      <c r="B56" s="60" t="s">
        <v>316</v>
      </c>
      <c r="C56" s="165"/>
      <c r="D56" s="165"/>
      <c r="E56" s="165"/>
      <c r="F56" s="165"/>
      <c r="G56" s="165"/>
      <c r="H56" s="165"/>
      <c r="I56" s="165"/>
      <c r="J56" s="165"/>
      <c r="K56" s="165"/>
      <c r="L56" s="165"/>
      <c r="M56" s="165"/>
      <c r="N56" s="165"/>
      <c r="O56" s="165"/>
      <c r="P56" s="165"/>
      <c r="Q56" s="165"/>
      <c r="R56" s="165"/>
      <c r="S56" s="165"/>
      <c r="T56" s="165"/>
    </row>
  </sheetData>
  <sheetProtection algorithmName="SHA-512" hashValue="LfdpIQqRFDhmNfXhR9bV31/4+54wdPZME35FwFrJL7cAJR7MoKjT81e55CyOpVQRkZSMDpfxZtLgHbFSRh2/AA==" saltValue="feXz+FYd570lSiW2WyCnyg==" spinCount="100000" sheet="1" objects="1" scenarios="1"/>
  <protectedRanges>
    <protectedRange sqref="G13:Q13" name="範囲2"/>
    <protectedRange sqref="C18:AC20 C26:AC32 C37:AC39 C44:AC46 C51:AC51" name="範囲1"/>
  </protectedRanges>
  <mergeCells count="60">
    <mergeCell ref="B53:AC55"/>
    <mergeCell ref="C46:T46"/>
    <mergeCell ref="U46:Y46"/>
    <mergeCell ref="Z46:AC46"/>
    <mergeCell ref="C50:V50"/>
    <mergeCell ref="W50:AC50"/>
    <mergeCell ref="C51:V51"/>
    <mergeCell ref="W51:AC51"/>
    <mergeCell ref="C44:T44"/>
    <mergeCell ref="U44:Y44"/>
    <mergeCell ref="Z44:AC44"/>
    <mergeCell ref="C45:T45"/>
    <mergeCell ref="U45:Y45"/>
    <mergeCell ref="Z45:AC45"/>
    <mergeCell ref="C38:W38"/>
    <mergeCell ref="X38:AC38"/>
    <mergeCell ref="C39:W39"/>
    <mergeCell ref="X39:AC39"/>
    <mergeCell ref="C43:T43"/>
    <mergeCell ref="U43:Y43"/>
    <mergeCell ref="Z43:AC43"/>
    <mergeCell ref="C32:W32"/>
    <mergeCell ref="X32:AC32"/>
    <mergeCell ref="C36:W36"/>
    <mergeCell ref="X36:AC36"/>
    <mergeCell ref="C37:W37"/>
    <mergeCell ref="X37:AC37"/>
    <mergeCell ref="C29:W29"/>
    <mergeCell ref="X29:AC29"/>
    <mergeCell ref="C30:W30"/>
    <mergeCell ref="X30:AC30"/>
    <mergeCell ref="C31:W31"/>
    <mergeCell ref="X31:AC31"/>
    <mergeCell ref="C26:W26"/>
    <mergeCell ref="X26:AC26"/>
    <mergeCell ref="C27:W27"/>
    <mergeCell ref="X27:AC27"/>
    <mergeCell ref="C28:W28"/>
    <mergeCell ref="X28:AC28"/>
    <mergeCell ref="C20:G20"/>
    <mergeCell ref="H20:T20"/>
    <mergeCell ref="U20:Y20"/>
    <mergeCell ref="Z20:AA20"/>
    <mergeCell ref="C25:W25"/>
    <mergeCell ref="X25:AC25"/>
    <mergeCell ref="C18:G18"/>
    <mergeCell ref="H18:T18"/>
    <mergeCell ref="U18:Y18"/>
    <mergeCell ref="Z18:AA18"/>
    <mergeCell ref="C19:G19"/>
    <mergeCell ref="H19:T19"/>
    <mergeCell ref="U19:Y19"/>
    <mergeCell ref="Z19:AA19"/>
    <mergeCell ref="S7:AC7"/>
    <mergeCell ref="E10:AA11"/>
    <mergeCell ref="G13:Q13"/>
    <mergeCell ref="C17:G17"/>
    <mergeCell ref="H17:T17"/>
    <mergeCell ref="U17:Y17"/>
    <mergeCell ref="Z17:AA17"/>
  </mergeCells>
  <phoneticPr fontId="3"/>
  <dataValidations count="1">
    <dataValidation imeMode="off" allowBlank="1" showInputMessage="1" showErrorMessage="1" sqref="X36 Y22:AB24 Z33:AC33 X25 W50 Y34:AB35 Z21:AC21 Y41:AB42 Z43:AC46 Y48:AB49 Z18:Z20" xr:uid="{F1DCC212-A822-4079-803C-27F1A830B9CE}"/>
  </dataValidations>
  <printOptions horizontalCentered="1"/>
  <pageMargins left="0.23622047244094491" right="0.51181102362204722" top="0.27559055118110237" bottom="0.19685039370078741"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I56"/>
  <sheetViews>
    <sheetView showGridLines="0" showZeros="0" zoomScaleNormal="100" workbookViewId="0">
      <selection activeCell="E9" sqref="E9:O9"/>
    </sheetView>
  </sheetViews>
  <sheetFormatPr defaultColWidth="9" defaultRowHeight="13.5"/>
  <cols>
    <col min="1" max="1" width="1.875" style="21" customWidth="1"/>
    <col min="2" max="10" width="3" style="21" customWidth="1"/>
    <col min="11" max="11" width="5.375" style="21" customWidth="1"/>
    <col min="12" max="12" width="3.25" style="21" customWidth="1"/>
    <col min="13" max="19" width="2.5" style="21" customWidth="1"/>
    <col min="20" max="20" width="2.5" style="1" customWidth="1"/>
    <col min="21" max="21" width="3.25" style="1" customWidth="1"/>
    <col min="22" max="32" width="2.5" style="1" customWidth="1"/>
    <col min="33" max="35" width="2.25" style="1" customWidth="1"/>
    <col min="36" max="16384" width="9" style="1"/>
  </cols>
  <sheetData>
    <row r="1" spans="1:33" s="2" customFormat="1" ht="12" customHeight="1">
      <c r="A1" s="78" t="s">
        <v>9</v>
      </c>
      <c r="B1" s="78"/>
      <c r="C1" s="78"/>
      <c r="D1" s="78"/>
      <c r="E1" s="78"/>
      <c r="F1" s="79"/>
      <c r="G1" s="78"/>
      <c r="H1" s="78"/>
      <c r="I1" s="78"/>
      <c r="J1" s="78"/>
      <c r="K1" s="78"/>
      <c r="L1" s="78"/>
      <c r="M1" s="78"/>
      <c r="N1" s="78"/>
      <c r="O1" s="78"/>
      <c r="P1" s="78"/>
      <c r="Q1" s="78"/>
      <c r="R1" s="78"/>
      <c r="S1" s="78"/>
      <c r="T1" s="80"/>
      <c r="U1" s="78"/>
      <c r="V1" s="78"/>
      <c r="W1" s="78"/>
      <c r="X1" s="78"/>
      <c r="Y1" s="78"/>
      <c r="Z1" s="78"/>
      <c r="AA1" s="78"/>
      <c r="AB1" s="78"/>
      <c r="AC1" s="78"/>
      <c r="AD1" s="78"/>
      <c r="AE1" s="81"/>
      <c r="AF1" s="82"/>
      <c r="AG1" s="114" t="s">
        <v>199</v>
      </c>
    </row>
    <row r="2" spans="1:33">
      <c r="A2" s="83"/>
      <c r="B2" s="83"/>
      <c r="C2" s="83"/>
      <c r="D2" s="83"/>
      <c r="E2" s="83"/>
      <c r="F2" s="83"/>
      <c r="G2" s="83"/>
      <c r="H2" s="83"/>
      <c r="I2" s="83"/>
      <c r="J2" s="83"/>
      <c r="K2" s="83"/>
      <c r="L2" s="83"/>
      <c r="M2" s="83"/>
      <c r="N2" s="83"/>
      <c r="O2" s="83"/>
      <c r="P2" s="83"/>
      <c r="Q2" s="83"/>
      <c r="R2" s="83"/>
      <c r="S2" s="78"/>
      <c r="T2" s="78"/>
      <c r="U2" s="78"/>
      <c r="V2" s="78"/>
      <c r="W2" s="78"/>
      <c r="X2" s="78"/>
      <c r="Y2" s="78"/>
      <c r="Z2" s="78"/>
      <c r="AA2" s="78"/>
      <c r="AB2" s="78"/>
      <c r="AC2" s="78"/>
      <c r="AD2" s="78"/>
      <c r="AE2" s="78"/>
      <c r="AF2" s="138"/>
      <c r="AG2" s="82" t="s">
        <v>200</v>
      </c>
    </row>
    <row r="3" spans="1:33" ht="9" customHeight="1">
      <c r="A3" s="55"/>
      <c r="B3" s="55"/>
      <c r="C3" s="55"/>
      <c r="D3" s="55"/>
      <c r="E3" s="55"/>
      <c r="F3" s="55"/>
      <c r="G3" s="55"/>
      <c r="H3" s="55"/>
      <c r="I3" s="55"/>
      <c r="J3" s="55"/>
      <c r="K3" s="55"/>
      <c r="L3" s="55"/>
      <c r="M3" s="55"/>
      <c r="N3" s="55"/>
      <c r="O3" s="55"/>
      <c r="P3" s="55"/>
      <c r="Q3" s="55"/>
      <c r="R3" s="55"/>
      <c r="S3" s="84"/>
    </row>
    <row r="4" spans="1:33" ht="13.5" customHeight="1">
      <c r="A4" s="55"/>
      <c r="B4" s="153"/>
      <c r="C4" s="1"/>
      <c r="D4" s="55"/>
      <c r="E4" s="55"/>
      <c r="F4" s="55"/>
      <c r="G4" s="55"/>
      <c r="H4" s="55"/>
      <c r="I4" s="55"/>
      <c r="J4" s="55"/>
      <c r="K4" s="55"/>
      <c r="L4" s="55"/>
      <c r="M4" s="55"/>
      <c r="N4" s="55"/>
      <c r="O4" s="55"/>
      <c r="P4" s="55"/>
      <c r="Q4" s="55"/>
      <c r="R4" s="55"/>
      <c r="S4" s="84"/>
    </row>
    <row r="5" spans="1:33" ht="13.5" customHeight="1">
      <c r="A5" s="55"/>
      <c r="B5" s="55"/>
      <c r="C5" s="55"/>
      <c r="D5" s="55"/>
      <c r="E5" s="55"/>
      <c r="F5" s="55"/>
      <c r="G5" s="55"/>
      <c r="H5" s="55"/>
      <c r="I5" s="55"/>
      <c r="J5" s="55"/>
      <c r="K5" s="55"/>
      <c r="L5" s="55"/>
      <c r="M5" s="55"/>
      <c r="N5" s="55"/>
      <c r="O5" s="55"/>
      <c r="P5" s="55"/>
      <c r="Q5" s="55"/>
      <c r="R5" s="55"/>
      <c r="S5" s="84"/>
    </row>
    <row r="6" spans="1:33" ht="15" customHeight="1">
      <c r="A6" s="55"/>
      <c r="B6" s="55"/>
      <c r="C6" s="333" t="s">
        <v>222</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5"/>
      <c r="AF6" s="108"/>
    </row>
    <row r="7" spans="1:33" ht="15" customHeight="1">
      <c r="A7" s="55"/>
      <c r="B7" s="55"/>
      <c r="C7" s="336"/>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8"/>
      <c r="AF7" s="108"/>
    </row>
    <row r="8" spans="1:33" ht="11.25" customHeight="1">
      <c r="A8" s="55"/>
      <c r="B8" s="55"/>
      <c r="C8" s="55"/>
      <c r="D8" s="55"/>
      <c r="E8" s="55"/>
      <c r="F8" s="86"/>
      <c r="G8" s="55"/>
      <c r="H8" s="55"/>
      <c r="I8" s="55"/>
      <c r="J8" s="55"/>
      <c r="K8" s="55"/>
      <c r="L8" s="55"/>
      <c r="M8" s="55"/>
      <c r="N8" s="55"/>
      <c r="O8" s="55"/>
      <c r="P8" s="55"/>
      <c r="Q8" s="55"/>
      <c r="R8" s="55"/>
      <c r="S8" s="55"/>
    </row>
    <row r="9" spans="1:33" ht="24" customHeight="1">
      <c r="A9" s="55"/>
      <c r="B9" s="313" t="s">
        <v>34</v>
      </c>
      <c r="C9" s="314"/>
      <c r="D9" s="315"/>
      <c r="E9" s="231"/>
      <c r="F9" s="232"/>
      <c r="G9" s="232"/>
      <c r="H9" s="232"/>
      <c r="I9" s="232"/>
      <c r="J9" s="232"/>
      <c r="K9" s="232"/>
      <c r="L9" s="232"/>
      <c r="M9" s="232"/>
      <c r="N9" s="232"/>
      <c r="O9" s="233"/>
      <c r="P9" s="93"/>
      <c r="Q9" s="88" t="s">
        <v>59</v>
      </c>
      <c r="R9" s="1"/>
      <c r="S9" s="55"/>
      <c r="X9" s="87"/>
      <c r="AD9" s="87"/>
    </row>
    <row r="10" spans="1:33" ht="9" customHeight="1">
      <c r="A10" s="55"/>
      <c r="B10" s="60"/>
      <c r="C10" s="60"/>
      <c r="D10" s="60"/>
      <c r="E10" s="55"/>
      <c r="F10" s="86"/>
      <c r="G10" s="55"/>
      <c r="H10" s="55"/>
      <c r="I10" s="55"/>
      <c r="J10" s="55"/>
      <c r="K10" s="55"/>
      <c r="L10" s="55"/>
      <c r="M10" s="55"/>
      <c r="N10" s="55"/>
      <c r="O10" s="55"/>
      <c r="P10" s="55"/>
      <c r="Q10" s="55"/>
      <c r="R10" s="55"/>
      <c r="S10" s="55"/>
    </row>
    <row r="11" spans="1:33" ht="10.5" customHeight="1">
      <c r="A11" s="55"/>
      <c r="B11" s="55"/>
      <c r="C11" s="55"/>
      <c r="D11" s="55"/>
      <c r="E11" s="55"/>
      <c r="F11" s="86"/>
      <c r="G11" s="55"/>
      <c r="H11" s="55"/>
      <c r="I11" s="55"/>
      <c r="J11" s="55"/>
      <c r="K11" s="55"/>
      <c r="L11" s="55"/>
      <c r="M11" s="55"/>
      <c r="N11" s="55"/>
      <c r="O11" s="55"/>
      <c r="P11" s="55"/>
      <c r="Q11" s="55"/>
      <c r="R11" s="55"/>
      <c r="S11" s="55"/>
    </row>
    <row r="12" spans="1:33" ht="15" customHeight="1">
      <c r="A12" s="55"/>
      <c r="B12" s="318"/>
      <c r="C12" s="319"/>
      <c r="D12" s="319"/>
      <c r="E12" s="319"/>
      <c r="F12" s="319"/>
      <c r="G12" s="319"/>
      <c r="H12" s="319"/>
      <c r="I12" s="319"/>
      <c r="J12" s="319"/>
      <c r="K12" s="319"/>
      <c r="L12" s="304" t="s">
        <v>11</v>
      </c>
      <c r="M12" s="316"/>
      <c r="N12" s="316"/>
      <c r="O12" s="316"/>
      <c r="P12" s="316"/>
      <c r="Q12" s="316"/>
      <c r="R12" s="316"/>
      <c r="S12" s="316"/>
      <c r="T12" s="317"/>
      <c r="U12" s="316" t="s">
        <v>56</v>
      </c>
      <c r="V12" s="316"/>
      <c r="W12" s="316"/>
      <c r="X12" s="316"/>
      <c r="Y12" s="316"/>
      <c r="Z12" s="316"/>
      <c r="AA12" s="316"/>
      <c r="AB12" s="316"/>
      <c r="AC12" s="317"/>
      <c r="AD12" s="304" t="s">
        <v>30</v>
      </c>
      <c r="AE12" s="305"/>
      <c r="AF12" s="306"/>
    </row>
    <row r="13" spans="1:33" ht="22.5" customHeight="1">
      <c r="A13" s="55"/>
      <c r="B13" s="320"/>
      <c r="C13" s="321"/>
      <c r="D13" s="321"/>
      <c r="E13" s="321"/>
      <c r="F13" s="321"/>
      <c r="G13" s="321"/>
      <c r="H13" s="321"/>
      <c r="I13" s="321"/>
      <c r="J13" s="321"/>
      <c r="K13" s="321"/>
      <c r="L13" s="307" t="s">
        <v>197</v>
      </c>
      <c r="M13" s="308"/>
      <c r="N13" s="309"/>
      <c r="O13" s="307" t="s">
        <v>198</v>
      </c>
      <c r="P13" s="308"/>
      <c r="Q13" s="309"/>
      <c r="R13" s="307" t="s">
        <v>69</v>
      </c>
      <c r="S13" s="308"/>
      <c r="T13" s="309"/>
      <c r="U13" s="307" t="s">
        <v>197</v>
      </c>
      <c r="V13" s="308"/>
      <c r="W13" s="309"/>
      <c r="X13" s="307" t="s">
        <v>198</v>
      </c>
      <c r="Y13" s="308"/>
      <c r="Z13" s="309"/>
      <c r="AA13" s="307" t="s">
        <v>69</v>
      </c>
      <c r="AB13" s="308"/>
      <c r="AC13" s="309"/>
      <c r="AD13" s="310" t="s">
        <v>70</v>
      </c>
      <c r="AE13" s="311"/>
      <c r="AF13" s="312"/>
    </row>
    <row r="14" spans="1:33" ht="16.5" customHeight="1">
      <c r="A14" s="55"/>
      <c r="B14" s="139" t="s">
        <v>71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0"/>
    </row>
    <row r="15" spans="1:33" ht="16.5" customHeight="1">
      <c r="A15" s="55"/>
      <c r="B15" s="301" t="s">
        <v>72</v>
      </c>
      <c r="C15" s="303"/>
      <c r="D15" s="303"/>
      <c r="E15" s="303"/>
      <c r="F15" s="303"/>
      <c r="G15" s="303"/>
      <c r="H15" s="303"/>
      <c r="I15" s="303"/>
      <c r="J15" s="303"/>
      <c r="K15" s="303"/>
      <c r="L15" s="273"/>
      <c r="M15" s="274"/>
      <c r="N15" s="275"/>
      <c r="O15" s="276"/>
      <c r="P15" s="277"/>
      <c r="Q15" s="278"/>
      <c r="R15" s="273"/>
      <c r="S15" s="274"/>
      <c r="T15" s="275"/>
      <c r="U15" s="279"/>
      <c r="V15" s="274"/>
      <c r="W15" s="275"/>
      <c r="X15" s="276"/>
      <c r="Y15" s="277"/>
      <c r="Z15" s="278"/>
      <c r="AA15" s="279"/>
      <c r="AB15" s="274"/>
      <c r="AC15" s="275"/>
      <c r="AD15" s="280">
        <f>(L15*1.4)+(U15*1.4)</f>
        <v>0</v>
      </c>
      <c r="AE15" s="281"/>
      <c r="AF15" s="282"/>
    </row>
    <row r="16" spans="1:33" ht="16.5" customHeight="1">
      <c r="A16" s="55"/>
      <c r="B16" s="301" t="s">
        <v>73</v>
      </c>
      <c r="C16" s="303"/>
      <c r="D16" s="303"/>
      <c r="E16" s="303"/>
      <c r="F16" s="303"/>
      <c r="G16" s="303"/>
      <c r="H16" s="303"/>
      <c r="I16" s="303"/>
      <c r="J16" s="303"/>
      <c r="K16" s="303"/>
      <c r="L16" s="273"/>
      <c r="M16" s="274"/>
      <c r="N16" s="275"/>
      <c r="O16" s="276"/>
      <c r="P16" s="277"/>
      <c r="Q16" s="278"/>
      <c r="R16" s="273"/>
      <c r="S16" s="274"/>
      <c r="T16" s="275"/>
      <c r="U16" s="279"/>
      <c r="V16" s="274"/>
      <c r="W16" s="275"/>
      <c r="X16" s="276"/>
      <c r="Y16" s="277"/>
      <c r="Z16" s="278"/>
      <c r="AA16" s="279"/>
      <c r="AB16" s="274"/>
      <c r="AC16" s="275"/>
      <c r="AD16" s="280">
        <f t="shared" ref="AD16:AD20" si="0">(L16*1.4)+(U16*1.4)</f>
        <v>0</v>
      </c>
      <c r="AE16" s="281"/>
      <c r="AF16" s="282"/>
    </row>
    <row r="17" spans="1:32" ht="16.5" customHeight="1">
      <c r="A17" s="55"/>
      <c r="B17" s="301" t="s">
        <v>74</v>
      </c>
      <c r="C17" s="303"/>
      <c r="D17" s="303"/>
      <c r="E17" s="303"/>
      <c r="F17" s="303"/>
      <c r="G17" s="303"/>
      <c r="H17" s="303"/>
      <c r="I17" s="303"/>
      <c r="J17" s="303"/>
      <c r="K17" s="303"/>
      <c r="L17" s="273"/>
      <c r="M17" s="274"/>
      <c r="N17" s="275"/>
      <c r="O17" s="276"/>
      <c r="P17" s="277"/>
      <c r="Q17" s="278"/>
      <c r="R17" s="273"/>
      <c r="S17" s="274"/>
      <c r="T17" s="275"/>
      <c r="U17" s="279"/>
      <c r="V17" s="274"/>
      <c r="W17" s="275"/>
      <c r="X17" s="276"/>
      <c r="Y17" s="277"/>
      <c r="Z17" s="278"/>
      <c r="AA17" s="279"/>
      <c r="AB17" s="274"/>
      <c r="AC17" s="275"/>
      <c r="AD17" s="280">
        <f t="shared" si="0"/>
        <v>0</v>
      </c>
      <c r="AE17" s="281"/>
      <c r="AF17" s="282"/>
    </row>
    <row r="18" spans="1:32" ht="16.5" customHeight="1">
      <c r="A18" s="55"/>
      <c r="B18" s="301" t="s">
        <v>75</v>
      </c>
      <c r="C18" s="303"/>
      <c r="D18" s="303"/>
      <c r="E18" s="303"/>
      <c r="F18" s="303"/>
      <c r="G18" s="303"/>
      <c r="H18" s="303"/>
      <c r="I18" s="303"/>
      <c r="J18" s="303"/>
      <c r="K18" s="303"/>
      <c r="L18" s="273"/>
      <c r="M18" s="274"/>
      <c r="N18" s="275"/>
      <c r="O18" s="276"/>
      <c r="P18" s="277"/>
      <c r="Q18" s="278"/>
      <c r="R18" s="273"/>
      <c r="S18" s="274"/>
      <c r="T18" s="275"/>
      <c r="U18" s="279"/>
      <c r="V18" s="274"/>
      <c r="W18" s="275"/>
      <c r="X18" s="276"/>
      <c r="Y18" s="277"/>
      <c r="Z18" s="278"/>
      <c r="AA18" s="279"/>
      <c r="AB18" s="274"/>
      <c r="AC18" s="275"/>
      <c r="AD18" s="280">
        <f t="shared" si="0"/>
        <v>0</v>
      </c>
      <c r="AE18" s="281"/>
      <c r="AF18" s="282"/>
    </row>
    <row r="19" spans="1:32" ht="16.5" customHeight="1">
      <c r="A19" s="55"/>
      <c r="B19" s="301" t="s">
        <v>76</v>
      </c>
      <c r="C19" s="303"/>
      <c r="D19" s="303"/>
      <c r="E19" s="303"/>
      <c r="F19" s="303"/>
      <c r="G19" s="303"/>
      <c r="H19" s="303"/>
      <c r="I19" s="303"/>
      <c r="J19" s="303"/>
      <c r="K19" s="303"/>
      <c r="L19" s="273"/>
      <c r="M19" s="274"/>
      <c r="N19" s="275"/>
      <c r="O19" s="276"/>
      <c r="P19" s="277"/>
      <c r="Q19" s="278"/>
      <c r="R19" s="273"/>
      <c r="S19" s="274"/>
      <c r="T19" s="275"/>
      <c r="U19" s="279"/>
      <c r="V19" s="274"/>
      <c r="W19" s="275"/>
      <c r="X19" s="276"/>
      <c r="Y19" s="277"/>
      <c r="Z19" s="278"/>
      <c r="AA19" s="279"/>
      <c r="AB19" s="274"/>
      <c r="AC19" s="275"/>
      <c r="AD19" s="280">
        <f t="shared" si="0"/>
        <v>0</v>
      </c>
      <c r="AE19" s="281"/>
      <c r="AF19" s="282"/>
    </row>
    <row r="20" spans="1:32" ht="16.5" customHeight="1">
      <c r="A20" s="55"/>
      <c r="B20" s="322" t="s">
        <v>77</v>
      </c>
      <c r="C20" s="323"/>
      <c r="D20" s="323"/>
      <c r="E20" s="323"/>
      <c r="F20" s="323"/>
      <c r="G20" s="323"/>
      <c r="H20" s="323"/>
      <c r="I20" s="323"/>
      <c r="J20" s="323"/>
      <c r="K20" s="323"/>
      <c r="L20" s="273"/>
      <c r="M20" s="274"/>
      <c r="N20" s="275"/>
      <c r="O20" s="276"/>
      <c r="P20" s="277"/>
      <c r="Q20" s="278"/>
      <c r="R20" s="273"/>
      <c r="S20" s="274"/>
      <c r="T20" s="275"/>
      <c r="U20" s="279"/>
      <c r="V20" s="274"/>
      <c r="W20" s="275"/>
      <c r="X20" s="276"/>
      <c r="Y20" s="277"/>
      <c r="Z20" s="278"/>
      <c r="AA20" s="279"/>
      <c r="AB20" s="274"/>
      <c r="AC20" s="275"/>
      <c r="AD20" s="280">
        <f t="shared" si="0"/>
        <v>0</v>
      </c>
      <c r="AE20" s="281"/>
      <c r="AF20" s="282"/>
    </row>
    <row r="21" spans="1:32" ht="16.5" customHeight="1">
      <c r="A21" s="55"/>
      <c r="B21" s="146" t="s">
        <v>78</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2"/>
    </row>
    <row r="22" spans="1:32" ht="16.5" customHeight="1">
      <c r="A22" s="55"/>
      <c r="B22" s="301" t="s">
        <v>79</v>
      </c>
      <c r="C22" s="302"/>
      <c r="D22" s="302"/>
      <c r="E22" s="302"/>
      <c r="F22" s="302"/>
      <c r="G22" s="302"/>
      <c r="H22" s="302"/>
      <c r="I22" s="302"/>
      <c r="J22" s="142"/>
      <c r="K22" s="143"/>
      <c r="L22" s="273"/>
      <c r="M22" s="274"/>
      <c r="N22" s="275"/>
      <c r="O22" s="273"/>
      <c r="P22" s="274"/>
      <c r="Q22" s="275"/>
      <c r="R22" s="273"/>
      <c r="S22" s="274"/>
      <c r="T22" s="275"/>
      <c r="U22" s="279"/>
      <c r="V22" s="274"/>
      <c r="W22" s="275"/>
      <c r="X22" s="273"/>
      <c r="Y22" s="274"/>
      <c r="Z22" s="275"/>
      <c r="AA22" s="279"/>
      <c r="AB22" s="274"/>
      <c r="AC22" s="275"/>
      <c r="AD22" s="280">
        <f>(L22-O22)*1+O22*1.4+(U22-X22)*1+X22*1.4</f>
        <v>0</v>
      </c>
      <c r="AE22" s="281"/>
      <c r="AF22" s="282"/>
    </row>
    <row r="23" spans="1:32" ht="16.5" customHeight="1">
      <c r="A23" s="55"/>
      <c r="B23" s="301" t="s">
        <v>80</v>
      </c>
      <c r="C23" s="302"/>
      <c r="D23" s="302"/>
      <c r="E23" s="302"/>
      <c r="F23" s="302"/>
      <c r="G23" s="302"/>
      <c r="H23" s="302"/>
      <c r="I23" s="302"/>
      <c r="J23" s="142"/>
      <c r="K23" s="143"/>
      <c r="L23" s="273"/>
      <c r="M23" s="274"/>
      <c r="N23" s="275"/>
      <c r="O23" s="273"/>
      <c r="P23" s="274"/>
      <c r="Q23" s="275"/>
      <c r="R23" s="273"/>
      <c r="S23" s="274"/>
      <c r="T23" s="275"/>
      <c r="U23" s="279"/>
      <c r="V23" s="274"/>
      <c r="W23" s="275"/>
      <c r="X23" s="273"/>
      <c r="Y23" s="274"/>
      <c r="Z23" s="275"/>
      <c r="AA23" s="279"/>
      <c r="AB23" s="274"/>
      <c r="AC23" s="275"/>
      <c r="AD23" s="280">
        <f t="shared" ref="AD23:AD26" si="1">(L23-O23)*1+O23*1.4+(U23-X23)*1+X23*1.4</f>
        <v>0</v>
      </c>
      <c r="AE23" s="281"/>
      <c r="AF23" s="282"/>
    </row>
    <row r="24" spans="1:32" ht="16.5" customHeight="1">
      <c r="A24" s="55"/>
      <c r="B24" s="146" t="s">
        <v>81</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row>
    <row r="25" spans="1:32" ht="22.5" customHeight="1">
      <c r="A25" s="55"/>
      <c r="B25" s="324" t="s">
        <v>167</v>
      </c>
      <c r="C25" s="325"/>
      <c r="D25" s="325"/>
      <c r="E25" s="325"/>
      <c r="F25" s="325"/>
      <c r="G25" s="325"/>
      <c r="H25" s="325"/>
      <c r="I25" s="325"/>
      <c r="J25" s="325"/>
      <c r="K25" s="325"/>
      <c r="L25" s="273"/>
      <c r="M25" s="274"/>
      <c r="N25" s="275"/>
      <c r="O25" s="273"/>
      <c r="P25" s="274"/>
      <c r="Q25" s="275"/>
      <c r="R25" s="273"/>
      <c r="S25" s="274"/>
      <c r="T25" s="275"/>
      <c r="U25" s="279"/>
      <c r="V25" s="274"/>
      <c r="W25" s="275"/>
      <c r="X25" s="273"/>
      <c r="Y25" s="274"/>
      <c r="Z25" s="275"/>
      <c r="AA25" s="279"/>
      <c r="AB25" s="274"/>
      <c r="AC25" s="275"/>
      <c r="AD25" s="280">
        <f t="shared" si="1"/>
        <v>0</v>
      </c>
      <c r="AE25" s="281"/>
      <c r="AF25" s="282"/>
    </row>
    <row r="26" spans="1:32" ht="16.5" customHeight="1">
      <c r="A26" s="55"/>
      <c r="B26" s="286" t="s">
        <v>82</v>
      </c>
      <c r="C26" s="287"/>
      <c r="D26" s="287"/>
      <c r="E26" s="287"/>
      <c r="F26" s="287"/>
      <c r="G26" s="287"/>
      <c r="H26" s="287"/>
      <c r="I26" s="287"/>
      <c r="J26" s="287"/>
      <c r="K26" s="288"/>
      <c r="L26" s="273"/>
      <c r="M26" s="274"/>
      <c r="N26" s="275"/>
      <c r="O26" s="273"/>
      <c r="P26" s="274"/>
      <c r="Q26" s="275"/>
      <c r="R26" s="273"/>
      <c r="S26" s="274"/>
      <c r="T26" s="275"/>
      <c r="U26" s="279"/>
      <c r="V26" s="274"/>
      <c r="W26" s="275"/>
      <c r="X26" s="273"/>
      <c r="Y26" s="274"/>
      <c r="Z26" s="275"/>
      <c r="AA26" s="279"/>
      <c r="AB26" s="274"/>
      <c r="AC26" s="275"/>
      <c r="AD26" s="280">
        <f t="shared" si="1"/>
        <v>0</v>
      </c>
      <c r="AE26" s="281"/>
      <c r="AF26" s="282"/>
    </row>
    <row r="27" spans="1:32" ht="16.5" customHeight="1">
      <c r="A27" s="55"/>
      <c r="B27" s="289" t="s">
        <v>278</v>
      </c>
      <c r="C27" s="290"/>
      <c r="D27" s="290"/>
      <c r="E27" s="290"/>
      <c r="F27" s="290"/>
      <c r="G27" s="290"/>
      <c r="H27" s="290"/>
      <c r="I27" s="290"/>
      <c r="J27" s="290"/>
      <c r="K27" s="291"/>
      <c r="L27" s="273"/>
      <c r="M27" s="274"/>
      <c r="N27" s="275"/>
      <c r="O27" s="273"/>
      <c r="P27" s="274"/>
      <c r="Q27" s="275"/>
      <c r="R27" s="273"/>
      <c r="S27" s="274"/>
      <c r="T27" s="275"/>
      <c r="U27" s="279"/>
      <c r="V27" s="274"/>
      <c r="W27" s="275"/>
      <c r="X27" s="273"/>
      <c r="Y27" s="274"/>
      <c r="Z27" s="275"/>
      <c r="AA27" s="279"/>
      <c r="AB27" s="274"/>
      <c r="AC27" s="275"/>
      <c r="AD27" s="280">
        <f t="shared" ref="AD27:AD28" si="2">(L27-O27)*1+O27*1.4+(U27-X27)*1+X27*1.4</f>
        <v>0</v>
      </c>
      <c r="AE27" s="281"/>
      <c r="AF27" s="282"/>
    </row>
    <row r="28" spans="1:32" ht="16.5" customHeight="1">
      <c r="A28" s="55"/>
      <c r="B28" s="292" t="s">
        <v>277</v>
      </c>
      <c r="C28" s="293"/>
      <c r="D28" s="293"/>
      <c r="E28" s="293"/>
      <c r="F28" s="293"/>
      <c r="G28" s="293"/>
      <c r="H28" s="293"/>
      <c r="I28" s="293"/>
      <c r="J28" s="293"/>
      <c r="K28" s="294"/>
      <c r="L28" s="273"/>
      <c r="M28" s="274"/>
      <c r="N28" s="275"/>
      <c r="O28" s="273"/>
      <c r="P28" s="274"/>
      <c r="Q28" s="275"/>
      <c r="R28" s="273"/>
      <c r="S28" s="274"/>
      <c r="T28" s="275"/>
      <c r="U28" s="279"/>
      <c r="V28" s="274"/>
      <c r="W28" s="275"/>
      <c r="X28" s="273"/>
      <c r="Y28" s="274"/>
      <c r="Z28" s="275"/>
      <c r="AA28" s="279"/>
      <c r="AB28" s="274"/>
      <c r="AC28" s="275"/>
      <c r="AD28" s="280">
        <f t="shared" si="2"/>
        <v>0</v>
      </c>
      <c r="AE28" s="281"/>
      <c r="AF28" s="282"/>
    </row>
    <row r="29" spans="1:32" ht="16.5" customHeight="1">
      <c r="A29" s="55"/>
      <c r="B29" s="146" t="s">
        <v>83</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2"/>
    </row>
    <row r="30" spans="1:32" ht="16.5" customHeight="1">
      <c r="A30" s="55"/>
      <c r="B30" s="301" t="s">
        <v>84</v>
      </c>
      <c r="C30" s="302"/>
      <c r="D30" s="302"/>
      <c r="E30" s="302"/>
      <c r="F30" s="302"/>
      <c r="G30" s="302"/>
      <c r="H30" s="302"/>
      <c r="I30" s="302"/>
      <c r="J30" s="142"/>
      <c r="K30" s="142"/>
      <c r="L30" s="273"/>
      <c r="M30" s="274"/>
      <c r="N30" s="275"/>
      <c r="O30" s="276"/>
      <c r="P30" s="277"/>
      <c r="Q30" s="278"/>
      <c r="R30" s="273"/>
      <c r="S30" s="274"/>
      <c r="T30" s="275"/>
      <c r="U30" s="279"/>
      <c r="V30" s="274"/>
      <c r="W30" s="275"/>
      <c r="X30" s="276"/>
      <c r="Y30" s="277"/>
      <c r="Z30" s="278"/>
      <c r="AA30" s="279"/>
      <c r="AB30" s="274"/>
      <c r="AC30" s="275"/>
      <c r="AD30" s="280">
        <f>L30+U30</f>
        <v>0</v>
      </c>
      <c r="AE30" s="281"/>
      <c r="AF30" s="282"/>
    </row>
    <row r="31" spans="1:32" ht="16.5" customHeight="1">
      <c r="A31" s="55"/>
      <c r="B31" s="301" t="s">
        <v>85</v>
      </c>
      <c r="C31" s="303"/>
      <c r="D31" s="303"/>
      <c r="E31" s="303"/>
      <c r="F31" s="303"/>
      <c r="G31" s="303"/>
      <c r="H31" s="303"/>
      <c r="I31" s="303"/>
      <c r="J31" s="303"/>
      <c r="K31" s="303"/>
      <c r="L31" s="326"/>
      <c r="M31" s="327"/>
      <c r="N31" s="328"/>
      <c r="O31" s="276"/>
      <c r="P31" s="277"/>
      <c r="Q31" s="278"/>
      <c r="R31" s="326"/>
      <c r="S31" s="327"/>
      <c r="T31" s="328"/>
      <c r="U31" s="326"/>
      <c r="V31" s="327"/>
      <c r="W31" s="328"/>
      <c r="X31" s="276"/>
      <c r="Y31" s="277"/>
      <c r="Z31" s="278"/>
      <c r="AA31" s="279"/>
      <c r="AB31" s="274"/>
      <c r="AC31" s="275"/>
      <c r="AD31" s="280">
        <f t="shared" ref="AD31:AD32" si="3">L31+U31</f>
        <v>0</v>
      </c>
      <c r="AE31" s="281"/>
      <c r="AF31" s="282"/>
    </row>
    <row r="32" spans="1:32" ht="16.5" customHeight="1">
      <c r="A32" s="55"/>
      <c r="B32" s="301" t="s">
        <v>86</v>
      </c>
      <c r="C32" s="302"/>
      <c r="D32" s="302"/>
      <c r="E32" s="302"/>
      <c r="F32" s="302"/>
      <c r="G32" s="302"/>
      <c r="H32" s="302"/>
      <c r="I32" s="302"/>
      <c r="J32" s="142"/>
      <c r="K32" s="142"/>
      <c r="L32" s="273"/>
      <c r="M32" s="274"/>
      <c r="N32" s="275"/>
      <c r="O32" s="276"/>
      <c r="P32" s="277"/>
      <c r="Q32" s="278"/>
      <c r="R32" s="273"/>
      <c r="S32" s="274"/>
      <c r="T32" s="275"/>
      <c r="U32" s="279"/>
      <c r="V32" s="274"/>
      <c r="W32" s="275"/>
      <c r="X32" s="276"/>
      <c r="Y32" s="277"/>
      <c r="Z32" s="278"/>
      <c r="AA32" s="279"/>
      <c r="AB32" s="274"/>
      <c r="AC32" s="275"/>
      <c r="AD32" s="280">
        <f t="shared" si="3"/>
        <v>0</v>
      </c>
      <c r="AE32" s="281"/>
      <c r="AF32" s="282"/>
    </row>
    <row r="33" spans="1:32" ht="16.5" customHeight="1">
      <c r="A33" s="55"/>
      <c r="B33" s="146" t="s">
        <v>87</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2"/>
    </row>
    <row r="34" spans="1:32" ht="16.5" customHeight="1">
      <c r="A34" s="55"/>
      <c r="B34" s="301" t="s">
        <v>88</v>
      </c>
      <c r="C34" s="302"/>
      <c r="D34" s="302"/>
      <c r="E34" s="302"/>
      <c r="F34" s="302"/>
      <c r="G34" s="302"/>
      <c r="H34" s="302"/>
      <c r="I34" s="302"/>
      <c r="J34" s="142"/>
      <c r="K34" s="143"/>
      <c r="L34" s="273"/>
      <c r="M34" s="274"/>
      <c r="N34" s="275"/>
      <c r="O34" s="276"/>
      <c r="P34" s="277"/>
      <c r="Q34" s="278"/>
      <c r="R34" s="273"/>
      <c r="S34" s="274"/>
      <c r="T34" s="275"/>
      <c r="U34" s="279"/>
      <c r="V34" s="274"/>
      <c r="W34" s="275"/>
      <c r="X34" s="276"/>
      <c r="Y34" s="277"/>
      <c r="Z34" s="278"/>
      <c r="AA34" s="279"/>
      <c r="AB34" s="274"/>
      <c r="AC34" s="275"/>
      <c r="AD34" s="280">
        <f t="shared" ref="AD34:AD37" si="4">L34*0.1+U34*0.1</f>
        <v>0</v>
      </c>
      <c r="AE34" s="281"/>
      <c r="AF34" s="282"/>
    </row>
    <row r="35" spans="1:32" ht="16.5" customHeight="1">
      <c r="A35" s="55"/>
      <c r="B35" s="301" t="s">
        <v>168</v>
      </c>
      <c r="C35" s="303"/>
      <c r="D35" s="303"/>
      <c r="E35" s="303"/>
      <c r="F35" s="303"/>
      <c r="G35" s="303"/>
      <c r="H35" s="303"/>
      <c r="I35" s="303"/>
      <c r="J35" s="140"/>
      <c r="K35" s="143"/>
      <c r="L35" s="273"/>
      <c r="M35" s="274"/>
      <c r="N35" s="275"/>
      <c r="O35" s="276"/>
      <c r="P35" s="277"/>
      <c r="Q35" s="278"/>
      <c r="R35" s="273"/>
      <c r="S35" s="274"/>
      <c r="T35" s="275"/>
      <c r="U35" s="279"/>
      <c r="V35" s="274"/>
      <c r="W35" s="275"/>
      <c r="X35" s="276"/>
      <c r="Y35" s="277"/>
      <c r="Z35" s="278"/>
      <c r="AA35" s="279"/>
      <c r="AB35" s="274"/>
      <c r="AC35" s="275"/>
      <c r="AD35" s="280">
        <f t="shared" si="4"/>
        <v>0</v>
      </c>
      <c r="AE35" s="281"/>
      <c r="AF35" s="282"/>
    </row>
    <row r="36" spans="1:32" ht="16.5" customHeight="1">
      <c r="A36" s="55"/>
      <c r="B36" s="301" t="s">
        <v>169</v>
      </c>
      <c r="C36" s="303"/>
      <c r="D36" s="303"/>
      <c r="E36" s="303"/>
      <c r="F36" s="303"/>
      <c r="G36" s="303"/>
      <c r="H36" s="303"/>
      <c r="I36" s="303"/>
      <c r="J36" s="140"/>
      <c r="K36" s="143"/>
      <c r="L36" s="273"/>
      <c r="M36" s="274"/>
      <c r="N36" s="275"/>
      <c r="O36" s="276"/>
      <c r="P36" s="277"/>
      <c r="Q36" s="278"/>
      <c r="R36" s="273"/>
      <c r="S36" s="274"/>
      <c r="T36" s="275"/>
      <c r="U36" s="279"/>
      <c r="V36" s="274"/>
      <c r="W36" s="275"/>
      <c r="X36" s="276"/>
      <c r="Y36" s="277"/>
      <c r="Z36" s="278"/>
      <c r="AA36" s="279"/>
      <c r="AB36" s="274"/>
      <c r="AC36" s="275"/>
      <c r="AD36" s="280">
        <f t="shared" si="4"/>
        <v>0</v>
      </c>
      <c r="AE36" s="281"/>
      <c r="AF36" s="282"/>
    </row>
    <row r="37" spans="1:32" ht="16.5" customHeight="1">
      <c r="A37" s="55"/>
      <c r="B37" s="301" t="s">
        <v>170</v>
      </c>
      <c r="C37" s="303"/>
      <c r="D37" s="303"/>
      <c r="E37" s="303"/>
      <c r="F37" s="303"/>
      <c r="G37" s="303"/>
      <c r="H37" s="303"/>
      <c r="I37" s="303"/>
      <c r="J37" s="140"/>
      <c r="K37" s="143"/>
      <c r="L37" s="273"/>
      <c r="M37" s="274"/>
      <c r="N37" s="275"/>
      <c r="O37" s="276"/>
      <c r="P37" s="277"/>
      <c r="Q37" s="278"/>
      <c r="R37" s="273"/>
      <c r="S37" s="274"/>
      <c r="T37" s="275"/>
      <c r="U37" s="279"/>
      <c r="V37" s="274"/>
      <c r="W37" s="275"/>
      <c r="X37" s="276"/>
      <c r="Y37" s="277"/>
      <c r="Z37" s="278"/>
      <c r="AA37" s="279"/>
      <c r="AB37" s="274"/>
      <c r="AC37" s="275"/>
      <c r="AD37" s="280">
        <f t="shared" si="4"/>
        <v>0</v>
      </c>
      <c r="AE37" s="281"/>
      <c r="AF37" s="282"/>
    </row>
    <row r="38" spans="1:32" ht="16.5" customHeight="1">
      <c r="A38" s="55"/>
      <c r="B38" s="139" t="s">
        <v>89</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0"/>
    </row>
    <row r="39" spans="1:32" ht="16.5" customHeight="1">
      <c r="A39" s="55"/>
      <c r="B39" s="329" t="s">
        <v>90</v>
      </c>
      <c r="C39" s="330"/>
      <c r="D39" s="330"/>
      <c r="E39" s="330"/>
      <c r="F39" s="330"/>
      <c r="G39" s="330"/>
      <c r="H39" s="330"/>
      <c r="I39" s="330"/>
      <c r="J39" s="141"/>
      <c r="K39" s="145"/>
      <c r="L39" s="273"/>
      <c r="M39" s="274"/>
      <c r="N39" s="275"/>
      <c r="O39" s="276"/>
      <c r="P39" s="277"/>
      <c r="Q39" s="278"/>
      <c r="R39" s="273"/>
      <c r="S39" s="274"/>
      <c r="T39" s="275"/>
      <c r="U39" s="279"/>
      <c r="V39" s="274"/>
      <c r="W39" s="275"/>
      <c r="X39" s="276"/>
      <c r="Y39" s="277"/>
      <c r="Z39" s="278"/>
      <c r="AA39" s="279"/>
      <c r="AB39" s="274"/>
      <c r="AC39" s="275"/>
      <c r="AD39" s="280">
        <f>L39*0.1+U39*0.1</f>
        <v>0</v>
      </c>
      <c r="AE39" s="281"/>
      <c r="AF39" s="282"/>
    </row>
    <row r="40" spans="1:32" ht="16.5" customHeight="1">
      <c r="A40" s="55"/>
      <c r="B40" s="329" t="s">
        <v>171</v>
      </c>
      <c r="C40" s="330"/>
      <c r="D40" s="330"/>
      <c r="E40" s="330"/>
      <c r="F40" s="330"/>
      <c r="G40" s="330"/>
      <c r="H40" s="330"/>
      <c r="I40" s="330"/>
      <c r="J40" s="141"/>
      <c r="K40" s="145"/>
      <c r="L40" s="273"/>
      <c r="M40" s="274"/>
      <c r="N40" s="275"/>
      <c r="O40" s="276"/>
      <c r="P40" s="277"/>
      <c r="Q40" s="278"/>
      <c r="R40" s="273"/>
      <c r="S40" s="274"/>
      <c r="T40" s="275"/>
      <c r="U40" s="279"/>
      <c r="V40" s="274"/>
      <c r="W40" s="275"/>
      <c r="X40" s="276"/>
      <c r="Y40" s="277"/>
      <c r="Z40" s="278"/>
      <c r="AA40" s="279"/>
      <c r="AB40" s="274"/>
      <c r="AC40" s="275"/>
      <c r="AD40" s="280">
        <f t="shared" ref="AD40:AD46" si="5">L40*0.1+U40*0.1</f>
        <v>0</v>
      </c>
      <c r="AE40" s="281"/>
      <c r="AF40" s="282"/>
    </row>
    <row r="41" spans="1:32" ht="16.5" customHeight="1">
      <c r="A41" s="55"/>
      <c r="B41" s="329" t="s">
        <v>172</v>
      </c>
      <c r="C41" s="330"/>
      <c r="D41" s="330"/>
      <c r="E41" s="330"/>
      <c r="F41" s="330"/>
      <c r="G41" s="330"/>
      <c r="H41" s="330"/>
      <c r="I41" s="330"/>
      <c r="J41" s="141"/>
      <c r="K41" s="145"/>
      <c r="L41" s="273"/>
      <c r="M41" s="274"/>
      <c r="N41" s="275"/>
      <c r="O41" s="276"/>
      <c r="P41" s="277"/>
      <c r="Q41" s="278"/>
      <c r="R41" s="273"/>
      <c r="S41" s="274"/>
      <c r="T41" s="275"/>
      <c r="U41" s="279"/>
      <c r="V41" s="274"/>
      <c r="W41" s="275"/>
      <c r="X41" s="276"/>
      <c r="Y41" s="277"/>
      <c r="Z41" s="278"/>
      <c r="AA41" s="279"/>
      <c r="AB41" s="274"/>
      <c r="AC41" s="275"/>
      <c r="AD41" s="280">
        <f t="shared" si="5"/>
        <v>0</v>
      </c>
      <c r="AE41" s="281"/>
      <c r="AF41" s="282"/>
    </row>
    <row r="42" spans="1:32" ht="16.5" customHeight="1">
      <c r="A42" s="55"/>
      <c r="B42" s="329" t="s">
        <v>173</v>
      </c>
      <c r="C42" s="330"/>
      <c r="D42" s="330"/>
      <c r="E42" s="330"/>
      <c r="F42" s="330"/>
      <c r="G42" s="330"/>
      <c r="H42" s="330"/>
      <c r="I42" s="330"/>
      <c r="J42" s="330"/>
      <c r="K42" s="330"/>
      <c r="L42" s="273"/>
      <c r="M42" s="274"/>
      <c r="N42" s="275"/>
      <c r="O42" s="276"/>
      <c r="P42" s="277"/>
      <c r="Q42" s="278"/>
      <c r="R42" s="273"/>
      <c r="S42" s="274"/>
      <c r="T42" s="275"/>
      <c r="U42" s="279"/>
      <c r="V42" s="274"/>
      <c r="W42" s="275"/>
      <c r="X42" s="276"/>
      <c r="Y42" s="277"/>
      <c r="Z42" s="278"/>
      <c r="AA42" s="279"/>
      <c r="AB42" s="274"/>
      <c r="AC42" s="275"/>
      <c r="AD42" s="280">
        <f t="shared" si="5"/>
        <v>0</v>
      </c>
      <c r="AE42" s="281"/>
      <c r="AF42" s="282"/>
    </row>
    <row r="43" spans="1:32" ht="16.5" customHeight="1">
      <c r="A43" s="55"/>
      <c r="B43" s="329" t="s">
        <v>174</v>
      </c>
      <c r="C43" s="330"/>
      <c r="D43" s="330"/>
      <c r="E43" s="330"/>
      <c r="F43" s="330"/>
      <c r="G43" s="330"/>
      <c r="H43" s="330"/>
      <c r="I43" s="330"/>
      <c r="J43" s="141"/>
      <c r="K43" s="145"/>
      <c r="L43" s="273"/>
      <c r="M43" s="274"/>
      <c r="N43" s="275"/>
      <c r="O43" s="276"/>
      <c r="P43" s="277"/>
      <c r="Q43" s="278"/>
      <c r="R43" s="273"/>
      <c r="S43" s="274"/>
      <c r="T43" s="275"/>
      <c r="U43" s="279"/>
      <c r="V43" s="274"/>
      <c r="W43" s="275"/>
      <c r="X43" s="276"/>
      <c r="Y43" s="277"/>
      <c r="Z43" s="278"/>
      <c r="AA43" s="279"/>
      <c r="AB43" s="274"/>
      <c r="AC43" s="275"/>
      <c r="AD43" s="280">
        <f t="shared" si="5"/>
        <v>0</v>
      </c>
      <c r="AE43" s="281"/>
      <c r="AF43" s="282"/>
    </row>
    <row r="44" spans="1:32" ht="16.5" customHeight="1">
      <c r="A44" s="55"/>
      <c r="B44" s="329" t="s">
        <v>175</v>
      </c>
      <c r="C44" s="330"/>
      <c r="D44" s="330"/>
      <c r="E44" s="330"/>
      <c r="F44" s="330"/>
      <c r="G44" s="330"/>
      <c r="H44" s="330"/>
      <c r="I44" s="330"/>
      <c r="J44" s="141"/>
      <c r="K44" s="145"/>
      <c r="L44" s="273"/>
      <c r="M44" s="274"/>
      <c r="N44" s="275"/>
      <c r="O44" s="276"/>
      <c r="P44" s="277"/>
      <c r="Q44" s="278"/>
      <c r="R44" s="273"/>
      <c r="S44" s="274"/>
      <c r="T44" s="275"/>
      <c r="U44" s="279"/>
      <c r="V44" s="274"/>
      <c r="W44" s="275"/>
      <c r="X44" s="276"/>
      <c r="Y44" s="277"/>
      <c r="Z44" s="278"/>
      <c r="AA44" s="279"/>
      <c r="AB44" s="274"/>
      <c r="AC44" s="275"/>
      <c r="AD44" s="280">
        <f t="shared" si="5"/>
        <v>0</v>
      </c>
      <c r="AE44" s="281"/>
      <c r="AF44" s="282"/>
    </row>
    <row r="45" spans="1:32" ht="16.5" customHeight="1">
      <c r="A45" s="55"/>
      <c r="B45" s="329" t="s">
        <v>176</v>
      </c>
      <c r="C45" s="330"/>
      <c r="D45" s="330"/>
      <c r="E45" s="330"/>
      <c r="F45" s="330"/>
      <c r="G45" s="330"/>
      <c r="H45" s="330"/>
      <c r="I45" s="330"/>
      <c r="J45" s="141"/>
      <c r="K45" s="145"/>
      <c r="L45" s="273"/>
      <c r="M45" s="274"/>
      <c r="N45" s="275"/>
      <c r="O45" s="276"/>
      <c r="P45" s="277"/>
      <c r="Q45" s="278"/>
      <c r="R45" s="273"/>
      <c r="S45" s="274"/>
      <c r="T45" s="275"/>
      <c r="U45" s="279"/>
      <c r="V45" s="274"/>
      <c r="W45" s="275"/>
      <c r="X45" s="276"/>
      <c r="Y45" s="277"/>
      <c r="Z45" s="278"/>
      <c r="AA45" s="279"/>
      <c r="AB45" s="274"/>
      <c r="AC45" s="275"/>
      <c r="AD45" s="280">
        <f t="shared" si="5"/>
        <v>0</v>
      </c>
      <c r="AE45" s="281"/>
      <c r="AF45" s="282"/>
    </row>
    <row r="46" spans="1:32" ht="16.5" customHeight="1">
      <c r="A46" s="55"/>
      <c r="B46" s="271" t="s">
        <v>177</v>
      </c>
      <c r="C46" s="272"/>
      <c r="D46" s="272"/>
      <c r="E46" s="272"/>
      <c r="F46" s="272"/>
      <c r="G46" s="272"/>
      <c r="H46" s="272"/>
      <c r="I46" s="272"/>
      <c r="J46" s="272"/>
      <c r="K46" s="272"/>
      <c r="L46" s="273"/>
      <c r="M46" s="274"/>
      <c r="N46" s="275"/>
      <c r="O46" s="276"/>
      <c r="P46" s="277"/>
      <c r="Q46" s="278"/>
      <c r="R46" s="273"/>
      <c r="S46" s="274"/>
      <c r="T46" s="275"/>
      <c r="U46" s="279"/>
      <c r="V46" s="274"/>
      <c r="W46" s="275"/>
      <c r="X46" s="276"/>
      <c r="Y46" s="277"/>
      <c r="Z46" s="278"/>
      <c r="AA46" s="279"/>
      <c r="AB46" s="274"/>
      <c r="AC46" s="275"/>
      <c r="AD46" s="280">
        <f t="shared" si="5"/>
        <v>0</v>
      </c>
      <c r="AE46" s="281"/>
      <c r="AF46" s="282"/>
    </row>
    <row r="47" spans="1:32" ht="27" customHeight="1">
      <c r="A47" s="55"/>
      <c r="B47" s="295" t="s">
        <v>279</v>
      </c>
      <c r="C47" s="296"/>
      <c r="D47" s="296"/>
      <c r="E47" s="296"/>
      <c r="F47" s="296"/>
      <c r="G47" s="296"/>
      <c r="H47" s="296"/>
      <c r="I47" s="296"/>
      <c r="J47" s="296"/>
      <c r="K47" s="297"/>
      <c r="L47" s="273"/>
      <c r="M47" s="274"/>
      <c r="N47" s="275"/>
      <c r="O47" s="276"/>
      <c r="P47" s="277"/>
      <c r="Q47" s="278"/>
      <c r="R47" s="273"/>
      <c r="S47" s="274"/>
      <c r="T47" s="275"/>
      <c r="U47" s="279"/>
      <c r="V47" s="274"/>
      <c r="W47" s="275"/>
      <c r="X47" s="298"/>
      <c r="Y47" s="299"/>
      <c r="Z47" s="300"/>
      <c r="AA47" s="279"/>
      <c r="AB47" s="274"/>
      <c r="AC47" s="275"/>
      <c r="AD47" s="283">
        <f>L47*0.1+U47*0.1</f>
        <v>0</v>
      </c>
      <c r="AE47" s="284"/>
      <c r="AF47" s="285"/>
    </row>
    <row r="48" spans="1:32" ht="16.5" customHeight="1">
      <c r="A48" s="55"/>
      <c r="B48" s="169" t="s">
        <v>281</v>
      </c>
      <c r="C48" s="170" t="s">
        <v>282</v>
      </c>
      <c r="D48" s="171"/>
      <c r="E48" s="171"/>
      <c r="F48" s="171"/>
      <c r="G48" s="171"/>
      <c r="H48" s="171"/>
      <c r="I48" s="171"/>
      <c r="J48" s="171"/>
      <c r="K48" s="171"/>
      <c r="L48" s="111"/>
      <c r="M48" s="111"/>
      <c r="N48" s="111"/>
      <c r="O48" s="111"/>
      <c r="P48" s="111"/>
      <c r="Q48" s="111"/>
      <c r="R48" s="111"/>
      <c r="S48" s="111"/>
      <c r="T48" s="111"/>
      <c r="U48" s="111"/>
      <c r="V48" s="111"/>
      <c r="W48" s="111"/>
      <c r="X48" s="111"/>
      <c r="Y48" s="111"/>
      <c r="Z48" s="111"/>
      <c r="AA48" s="111"/>
      <c r="AB48" s="111"/>
      <c r="AC48" s="111"/>
      <c r="AD48" s="111"/>
      <c r="AE48" s="111"/>
      <c r="AF48" s="112"/>
    </row>
    <row r="49" spans="1:35" ht="16.5" customHeight="1">
      <c r="A49" s="55"/>
      <c r="B49" s="271" t="s">
        <v>283</v>
      </c>
      <c r="C49" s="272"/>
      <c r="D49" s="272"/>
      <c r="E49" s="272"/>
      <c r="F49" s="272"/>
      <c r="G49" s="272"/>
      <c r="H49" s="272"/>
      <c r="I49" s="272"/>
      <c r="J49" s="272"/>
      <c r="K49" s="272"/>
      <c r="L49" s="273"/>
      <c r="M49" s="274"/>
      <c r="N49" s="275"/>
      <c r="O49" s="276"/>
      <c r="P49" s="277"/>
      <c r="Q49" s="278"/>
      <c r="R49" s="273"/>
      <c r="S49" s="274"/>
      <c r="T49" s="275"/>
      <c r="U49" s="279"/>
      <c r="V49" s="274"/>
      <c r="W49" s="275"/>
      <c r="X49" s="276"/>
      <c r="Y49" s="277"/>
      <c r="Z49" s="278"/>
      <c r="AA49" s="279"/>
      <c r="AB49" s="274"/>
      <c r="AC49" s="275"/>
      <c r="AD49" s="280">
        <f t="shared" ref="AD49:AD50" si="6">L49*0.1+U49*0.1</f>
        <v>0</v>
      </c>
      <c r="AE49" s="281"/>
      <c r="AF49" s="282"/>
    </row>
    <row r="50" spans="1:35" ht="16.5" customHeight="1">
      <c r="A50" s="55"/>
      <c r="B50" s="271" t="s">
        <v>284</v>
      </c>
      <c r="C50" s="272"/>
      <c r="D50" s="272"/>
      <c r="E50" s="272"/>
      <c r="F50" s="272"/>
      <c r="G50" s="272"/>
      <c r="H50" s="272"/>
      <c r="I50" s="272"/>
      <c r="J50" s="272"/>
      <c r="K50" s="272"/>
      <c r="L50" s="273"/>
      <c r="M50" s="274"/>
      <c r="N50" s="275"/>
      <c r="O50" s="276"/>
      <c r="P50" s="277"/>
      <c r="Q50" s="278"/>
      <c r="R50" s="273"/>
      <c r="S50" s="274"/>
      <c r="T50" s="275"/>
      <c r="U50" s="279"/>
      <c r="V50" s="274"/>
      <c r="W50" s="275"/>
      <c r="X50" s="276"/>
      <c r="Y50" s="277"/>
      <c r="Z50" s="278"/>
      <c r="AA50" s="279"/>
      <c r="AB50" s="274"/>
      <c r="AC50" s="275"/>
      <c r="AD50" s="280">
        <f t="shared" si="6"/>
        <v>0</v>
      </c>
      <c r="AE50" s="281"/>
      <c r="AF50" s="282"/>
    </row>
    <row r="51" spans="1:35" ht="16.5" customHeight="1">
      <c r="A51" s="55"/>
      <c r="B51" s="340" t="s">
        <v>280</v>
      </c>
      <c r="C51" s="341"/>
      <c r="D51" s="341"/>
      <c r="E51" s="341"/>
      <c r="F51" s="341"/>
      <c r="G51" s="341"/>
      <c r="H51" s="341"/>
      <c r="I51" s="341"/>
      <c r="J51" s="341"/>
      <c r="K51" s="341"/>
      <c r="L51" s="273"/>
      <c r="M51" s="274"/>
      <c r="N51" s="275"/>
      <c r="O51" s="276"/>
      <c r="P51" s="277"/>
      <c r="Q51" s="278"/>
      <c r="R51" s="273"/>
      <c r="S51" s="274"/>
      <c r="T51" s="275"/>
      <c r="U51" s="273"/>
      <c r="V51" s="274"/>
      <c r="W51" s="275"/>
      <c r="X51" s="276"/>
      <c r="Y51" s="277"/>
      <c r="Z51" s="278"/>
      <c r="AA51" s="279"/>
      <c r="AB51" s="274"/>
      <c r="AC51" s="275"/>
      <c r="AD51" s="280">
        <f t="shared" ref="AD51" si="7">L51+U51</f>
        <v>0</v>
      </c>
      <c r="AE51" s="281"/>
      <c r="AF51" s="282"/>
    </row>
    <row r="52" spans="1:35" ht="16.5" customHeight="1">
      <c r="A52" s="55"/>
      <c r="B52" s="342" t="s">
        <v>91</v>
      </c>
      <c r="C52" s="343"/>
      <c r="D52" s="343"/>
      <c r="E52" s="343"/>
      <c r="F52" s="343"/>
      <c r="G52" s="343"/>
      <c r="H52" s="343"/>
      <c r="I52" s="343"/>
      <c r="J52" s="343"/>
      <c r="K52" s="343"/>
      <c r="L52" s="156">
        <f>SUM(L15:N20,L22:N23,L25:N28,L30:N32,L34:N37,L39:N47,L49:N51)</f>
        <v>0</v>
      </c>
      <c r="M52" s="331">
        <f>SUM(L34:N37,L39:N47,L49:N50)</f>
        <v>0</v>
      </c>
      <c r="N52" s="332"/>
      <c r="O52" s="339">
        <f>SUM(O22:Q23,O25:Q28)</f>
        <v>0</v>
      </c>
      <c r="P52" s="281"/>
      <c r="Q52" s="282"/>
      <c r="R52" s="339"/>
      <c r="S52" s="344"/>
      <c r="T52" s="345"/>
      <c r="U52" s="156">
        <f>SUM(U15:W20,U22:W23,U25:W28,U30:W32,U34:W37,U39:W47,U49:W51)</f>
        <v>0</v>
      </c>
      <c r="V52" s="331">
        <f>SUM(U34:W37,U39:W47,U49:W50)</f>
        <v>0</v>
      </c>
      <c r="W52" s="332"/>
      <c r="X52" s="339">
        <f>SUM(X22:Z23,X25:Z28)</f>
        <v>0</v>
      </c>
      <c r="Y52" s="281"/>
      <c r="Z52" s="282"/>
      <c r="AA52" s="339"/>
      <c r="AB52" s="281"/>
      <c r="AC52" s="282"/>
      <c r="AD52" s="280">
        <f>SUM(AD15:AF20,AD22:AF23,AD25:AF28,AD30:AF32,AD34:AF37,AD39:AF51)</f>
        <v>0</v>
      </c>
      <c r="AE52" s="281"/>
      <c r="AF52" s="282"/>
      <c r="AG52"/>
      <c r="AH52"/>
      <c r="AI52"/>
    </row>
    <row r="53" spans="1:35" ht="16.5" customHeight="1">
      <c r="A53" s="55"/>
      <c r="B53" s="55"/>
      <c r="C53" s="55"/>
      <c r="D53" s="55"/>
      <c r="E53" s="55"/>
      <c r="F53" s="55"/>
      <c r="G53" s="55"/>
      <c r="H53" s="55"/>
      <c r="I53" s="55"/>
      <c r="J53" s="55"/>
      <c r="K53" s="55"/>
      <c r="L53" s="60" t="s">
        <v>317</v>
      </c>
      <c r="M53" s="55"/>
      <c r="N53" s="55"/>
      <c r="O53" s="55"/>
      <c r="P53" s="55"/>
      <c r="Q53" s="1"/>
      <c r="R53" s="154"/>
      <c r="S53" s="154"/>
      <c r="T53" s="154"/>
      <c r="U53" s="154"/>
      <c r="V53" s="19"/>
      <c r="W53" s="19"/>
      <c r="X53" s="19"/>
      <c r="Y53" s="19"/>
      <c r="AA53" s="154"/>
      <c r="AB53" s="154"/>
      <c r="AC53" s="154"/>
      <c r="AD53" s="154"/>
      <c r="AE53" s="19"/>
      <c r="AF53" s="19"/>
      <c r="AG53"/>
      <c r="AH53"/>
      <c r="AI53"/>
    </row>
    <row r="54" spans="1:35" ht="16.5" customHeight="1">
      <c r="A54" s="55"/>
      <c r="B54" s="55"/>
      <c r="C54" s="55"/>
      <c r="D54" s="55"/>
      <c r="E54" s="55"/>
      <c r="F54" s="55"/>
      <c r="G54" s="55"/>
      <c r="H54" s="55"/>
      <c r="I54" s="55"/>
      <c r="J54" s="55"/>
      <c r="K54" s="55"/>
      <c r="L54" s="153"/>
      <c r="M54" s="55"/>
      <c r="N54" s="55"/>
      <c r="O54" s="55"/>
      <c r="P54" s="55"/>
      <c r="Q54" s="55"/>
      <c r="R54" s="55"/>
      <c r="S54" s="55"/>
    </row>
    <row r="55" spans="1:35" ht="16.5" customHeight="1"/>
    <row r="56" spans="1:35" ht="16.5" customHeight="1"/>
  </sheetData>
  <sheetProtection algorithmName="SHA-512" hashValue="vjocIgdKvsQ1j6dzjKfCMgCma4ZvhV+ztw+QFraXQ5Bzbw0O8/QVYzta3zbyzBtBI6F94PXbeE4AuRBIImE3Vg==" saltValue="8gXLoynWOhEN6f1Tz1VJqQ==" spinCount="100000" sheet="1" objects="1" scenarios="1"/>
  <mergeCells count="270">
    <mergeCell ref="M52:N52"/>
    <mergeCell ref="V52:W52"/>
    <mergeCell ref="U44:W44"/>
    <mergeCell ref="X44:Z44"/>
    <mergeCell ref="C6:AE7"/>
    <mergeCell ref="AA52:AC52"/>
    <mergeCell ref="AD52:AF52"/>
    <mergeCell ref="AD46:AF46"/>
    <mergeCell ref="B51:K51"/>
    <mergeCell ref="L51:N51"/>
    <mergeCell ref="O51:Q51"/>
    <mergeCell ref="R51:T51"/>
    <mergeCell ref="U51:W51"/>
    <mergeCell ref="X51:Z51"/>
    <mergeCell ref="AA51:AC51"/>
    <mergeCell ref="AD51:AF51"/>
    <mergeCell ref="B16:K16"/>
    <mergeCell ref="B17:K17"/>
    <mergeCell ref="B18:K18"/>
    <mergeCell ref="B52:K52"/>
    <mergeCell ref="O52:Q52"/>
    <mergeCell ref="R52:T52"/>
    <mergeCell ref="X52:Z52"/>
    <mergeCell ref="B43:I43"/>
    <mergeCell ref="R43:T43"/>
    <mergeCell ref="U43:W43"/>
    <mergeCell ref="X43:Z43"/>
    <mergeCell ref="B39:I39"/>
    <mergeCell ref="L39:N39"/>
    <mergeCell ref="O39:Q39"/>
    <mergeCell ref="R39:T39"/>
    <mergeCell ref="U39:W39"/>
    <mergeCell ref="X39:Z39"/>
    <mergeCell ref="L43:N43"/>
    <mergeCell ref="O43:Q43"/>
    <mergeCell ref="AA45:AC45"/>
    <mergeCell ref="AD45:AF45"/>
    <mergeCell ref="B46:K46"/>
    <mergeCell ref="L46:N46"/>
    <mergeCell ref="O46:Q46"/>
    <mergeCell ref="R46:T46"/>
    <mergeCell ref="U46:W46"/>
    <mergeCell ref="X46:Z46"/>
    <mergeCell ref="AA46:AC46"/>
    <mergeCell ref="B45:I45"/>
    <mergeCell ref="L45:N45"/>
    <mergeCell ref="O45:Q45"/>
    <mergeCell ref="R45:T45"/>
    <mergeCell ref="U45:W45"/>
    <mergeCell ref="X45:Z45"/>
    <mergeCell ref="AA44:AC44"/>
    <mergeCell ref="AD44:AF44"/>
    <mergeCell ref="AA41:AC41"/>
    <mergeCell ref="AD41:AF41"/>
    <mergeCell ref="B42:K42"/>
    <mergeCell ref="L42:N42"/>
    <mergeCell ref="O42:Q42"/>
    <mergeCell ref="R42:T42"/>
    <mergeCell ref="U42:W42"/>
    <mergeCell ref="X42:Z42"/>
    <mergeCell ref="AA42:AC42"/>
    <mergeCell ref="B41:I41"/>
    <mergeCell ref="L41:N41"/>
    <mergeCell ref="O41:Q41"/>
    <mergeCell ref="R41:T41"/>
    <mergeCell ref="U41:W41"/>
    <mergeCell ref="X41:Z41"/>
    <mergeCell ref="AD42:AF42"/>
    <mergeCell ref="AA43:AC43"/>
    <mergeCell ref="AD43:AF43"/>
    <mergeCell ref="B44:I44"/>
    <mergeCell ref="L44:N44"/>
    <mergeCell ref="O44:Q44"/>
    <mergeCell ref="R44:T44"/>
    <mergeCell ref="AA39:AC39"/>
    <mergeCell ref="AD39:AF39"/>
    <mergeCell ref="B40:I40"/>
    <mergeCell ref="L40:N40"/>
    <mergeCell ref="O40:Q40"/>
    <mergeCell ref="R40:T40"/>
    <mergeCell ref="U40:W40"/>
    <mergeCell ref="X40:Z40"/>
    <mergeCell ref="AA40:AC40"/>
    <mergeCell ref="AD40:AF40"/>
    <mergeCell ref="B35:I35"/>
    <mergeCell ref="L35:N35"/>
    <mergeCell ref="O35:Q35"/>
    <mergeCell ref="R35:T35"/>
    <mergeCell ref="U35:W35"/>
    <mergeCell ref="X35:Z35"/>
    <mergeCell ref="AD36:AF36"/>
    <mergeCell ref="B37:I37"/>
    <mergeCell ref="L37:N37"/>
    <mergeCell ref="O37:Q37"/>
    <mergeCell ref="AA34:AC34"/>
    <mergeCell ref="AD34:AF34"/>
    <mergeCell ref="R37:T37"/>
    <mergeCell ref="U37:W37"/>
    <mergeCell ref="X37:Z37"/>
    <mergeCell ref="AA37:AC37"/>
    <mergeCell ref="AD37:AF37"/>
    <mergeCell ref="AA35:AC35"/>
    <mergeCell ref="AD35:AF35"/>
    <mergeCell ref="R36:T36"/>
    <mergeCell ref="U36:W36"/>
    <mergeCell ref="X36:Z36"/>
    <mergeCell ref="AA36:AC36"/>
    <mergeCell ref="AA31:AC31"/>
    <mergeCell ref="AD31:AF31"/>
    <mergeCell ref="B32:I32"/>
    <mergeCell ref="L32:N32"/>
    <mergeCell ref="O32:Q32"/>
    <mergeCell ref="R32:T32"/>
    <mergeCell ref="U32:W32"/>
    <mergeCell ref="X32:Z32"/>
    <mergeCell ref="AA32:AC32"/>
    <mergeCell ref="B31:K31"/>
    <mergeCell ref="L31:N31"/>
    <mergeCell ref="O31:Q31"/>
    <mergeCell ref="R31:T31"/>
    <mergeCell ref="U31:W31"/>
    <mergeCell ref="X31:Z31"/>
    <mergeCell ref="AD32:AF32"/>
    <mergeCell ref="AA30:AC30"/>
    <mergeCell ref="AD30:AF30"/>
    <mergeCell ref="B25:K25"/>
    <mergeCell ref="L25:N25"/>
    <mergeCell ref="O25:Q25"/>
    <mergeCell ref="R25:T25"/>
    <mergeCell ref="U25:W25"/>
    <mergeCell ref="X25:Z25"/>
    <mergeCell ref="AA25:AC25"/>
    <mergeCell ref="AD25:AF25"/>
    <mergeCell ref="L26:N26"/>
    <mergeCell ref="O26:Q26"/>
    <mergeCell ref="R26:T26"/>
    <mergeCell ref="U26:W26"/>
    <mergeCell ref="X26:Z26"/>
    <mergeCell ref="AA26:AC26"/>
    <mergeCell ref="AD26:AF26"/>
    <mergeCell ref="L27:N27"/>
    <mergeCell ref="O27:Q27"/>
    <mergeCell ref="R27:T27"/>
    <mergeCell ref="U27:W27"/>
    <mergeCell ref="X27:Z27"/>
    <mergeCell ref="AA27:AC27"/>
    <mergeCell ref="AD27:AF27"/>
    <mergeCell ref="B23:I23"/>
    <mergeCell ref="L23:N23"/>
    <mergeCell ref="O23:Q23"/>
    <mergeCell ref="R23:T23"/>
    <mergeCell ref="U23:W23"/>
    <mergeCell ref="X23:Z23"/>
    <mergeCell ref="AA23:AC23"/>
    <mergeCell ref="AA17:AC17"/>
    <mergeCell ref="AD23:AF23"/>
    <mergeCell ref="AD20:AF20"/>
    <mergeCell ref="B22:I22"/>
    <mergeCell ref="L22:N22"/>
    <mergeCell ref="O22:Q22"/>
    <mergeCell ref="R22:T22"/>
    <mergeCell ref="U22:W22"/>
    <mergeCell ref="X22:Z22"/>
    <mergeCell ref="AA22:AC22"/>
    <mergeCell ref="AD22:AF22"/>
    <mergeCell ref="B20:K20"/>
    <mergeCell ref="L20:N20"/>
    <mergeCell ref="O20:Q20"/>
    <mergeCell ref="R20:T20"/>
    <mergeCell ref="U20:W20"/>
    <mergeCell ref="X20:Z20"/>
    <mergeCell ref="B9:D9"/>
    <mergeCell ref="E9:O9"/>
    <mergeCell ref="L12:T12"/>
    <mergeCell ref="U12:AC12"/>
    <mergeCell ref="L16:N16"/>
    <mergeCell ref="O16:Q16"/>
    <mergeCell ref="R16:T16"/>
    <mergeCell ref="U16:W16"/>
    <mergeCell ref="X16:Z16"/>
    <mergeCell ref="AA16:AC16"/>
    <mergeCell ref="B12:K13"/>
    <mergeCell ref="U13:W13"/>
    <mergeCell ref="X13:Z13"/>
    <mergeCell ref="AA15:AC15"/>
    <mergeCell ref="B15:K15"/>
    <mergeCell ref="B19:K19"/>
    <mergeCell ref="L19:N19"/>
    <mergeCell ref="R15:T15"/>
    <mergeCell ref="U15:W15"/>
    <mergeCell ref="X15:Z15"/>
    <mergeCell ref="O19:Q19"/>
    <mergeCell ref="R19:T19"/>
    <mergeCell ref="U19:W19"/>
    <mergeCell ref="X19:Z19"/>
    <mergeCell ref="L18:N18"/>
    <mergeCell ref="O18:Q18"/>
    <mergeCell ref="R18:T18"/>
    <mergeCell ref="U18:W18"/>
    <mergeCell ref="X18:Z18"/>
    <mergeCell ref="L17:N17"/>
    <mergeCell ref="O17:Q17"/>
    <mergeCell ref="R17:T17"/>
    <mergeCell ref="U17:W17"/>
    <mergeCell ref="X17:Z17"/>
    <mergeCell ref="L28:N28"/>
    <mergeCell ref="O28:Q28"/>
    <mergeCell ref="R28:T28"/>
    <mergeCell ref="U28:W28"/>
    <mergeCell ref="X28:Z28"/>
    <mergeCell ref="AA28:AC28"/>
    <mergeCell ref="AD28:AF28"/>
    <mergeCell ref="AD12:AF12"/>
    <mergeCell ref="AD15:AF15"/>
    <mergeCell ref="L13:N13"/>
    <mergeCell ref="O13:Q13"/>
    <mergeCell ref="R13:T13"/>
    <mergeCell ref="AD19:AF19"/>
    <mergeCell ref="AA13:AC13"/>
    <mergeCell ref="AD13:AF13"/>
    <mergeCell ref="L15:N15"/>
    <mergeCell ref="O15:Q15"/>
    <mergeCell ref="AD17:AF17"/>
    <mergeCell ref="AA20:AC20"/>
    <mergeCell ref="AA18:AC18"/>
    <mergeCell ref="AD18:AF18"/>
    <mergeCell ref="AD16:AF16"/>
    <mergeCell ref="AA19:AC19"/>
    <mergeCell ref="B26:K26"/>
    <mergeCell ref="B27:K27"/>
    <mergeCell ref="B28:K28"/>
    <mergeCell ref="B47:K47"/>
    <mergeCell ref="L47:N47"/>
    <mergeCell ref="O47:Q47"/>
    <mergeCell ref="R47:T47"/>
    <mergeCell ref="U47:W47"/>
    <mergeCell ref="X47:Z47"/>
    <mergeCell ref="B30:I30"/>
    <mergeCell ref="L30:N30"/>
    <mergeCell ref="O30:Q30"/>
    <mergeCell ref="R30:T30"/>
    <mergeCell ref="U30:W30"/>
    <mergeCell ref="X30:Z30"/>
    <mergeCell ref="B34:I34"/>
    <mergeCell ref="L34:N34"/>
    <mergeCell ref="O34:Q34"/>
    <mergeCell ref="R34:T34"/>
    <mergeCell ref="U34:W34"/>
    <mergeCell ref="X34:Z34"/>
    <mergeCell ref="B36:I36"/>
    <mergeCell ref="L36:N36"/>
    <mergeCell ref="O36:Q36"/>
    <mergeCell ref="B50:K50"/>
    <mergeCell ref="L50:N50"/>
    <mergeCell ref="O50:Q50"/>
    <mergeCell ref="R50:T50"/>
    <mergeCell ref="U50:W50"/>
    <mergeCell ref="X50:Z50"/>
    <mergeCell ref="AA50:AC50"/>
    <mergeCell ref="AD50:AF50"/>
    <mergeCell ref="AA47:AC47"/>
    <mergeCell ref="AD47:AF47"/>
    <mergeCell ref="B49:K49"/>
    <mergeCell ref="L49:N49"/>
    <mergeCell ref="O49:Q49"/>
    <mergeCell ref="R49:T49"/>
    <mergeCell ref="U49:W49"/>
    <mergeCell ref="X49:Z49"/>
    <mergeCell ref="AA49:AC49"/>
    <mergeCell ref="AD49:AF49"/>
  </mergeCells>
  <phoneticPr fontId="3"/>
  <conditionalFormatting sqref="L22:N23 U22:W23 L25:N28 U25:W28">
    <cfRule type="expression" dxfId="6" priority="1">
      <formula>AND(L22&lt;O22,O22&gt;0)</formula>
    </cfRule>
  </conditionalFormatting>
  <printOptions horizontalCentered="1"/>
  <pageMargins left="0.78740157480314965" right="0.55118110236220474" top="0.78740157480314965" bottom="0.59055118110236227"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autoPageBreaks="0" fitToPage="1"/>
  </sheetPr>
  <dimension ref="A1:AN44"/>
  <sheetViews>
    <sheetView showGridLines="0" showZeros="0" zoomScaleNormal="100" workbookViewId="0">
      <selection activeCell="E9" sqref="E9:O9"/>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2" width="2.5" style="1" customWidth="1"/>
    <col min="33" max="33" width="2.375" style="1" customWidth="1"/>
    <col min="34" max="35" width="2.375" customWidth="1"/>
    <col min="41" max="16384" width="9" style="1"/>
  </cols>
  <sheetData>
    <row r="1" spans="1:40" s="2" customFormat="1" ht="12" customHeight="1">
      <c r="A1" s="78" t="s">
        <v>9</v>
      </c>
      <c r="B1" s="78"/>
      <c r="C1" s="78"/>
      <c r="D1" s="78"/>
      <c r="E1" s="78"/>
      <c r="F1" s="79"/>
      <c r="G1" s="78"/>
      <c r="H1" s="78"/>
      <c r="I1" s="78"/>
      <c r="J1" s="78"/>
      <c r="K1" s="78"/>
      <c r="L1" s="78"/>
      <c r="M1" s="78"/>
      <c r="N1" s="78"/>
      <c r="O1" s="78"/>
      <c r="P1" s="78"/>
      <c r="Q1" s="78"/>
      <c r="R1" s="78"/>
      <c r="S1" s="78"/>
      <c r="T1" s="80"/>
      <c r="U1" s="78"/>
      <c r="V1" s="78"/>
      <c r="W1" s="78"/>
      <c r="X1" s="78"/>
      <c r="Y1" s="78"/>
      <c r="Z1" s="78"/>
      <c r="AA1" s="78"/>
      <c r="AB1" s="78"/>
      <c r="AC1" s="78"/>
      <c r="AD1" s="78"/>
      <c r="AE1" s="81"/>
      <c r="AF1" s="81"/>
      <c r="AG1" s="82" t="s">
        <v>199</v>
      </c>
      <c r="AH1"/>
      <c r="AI1"/>
      <c r="AJ1"/>
      <c r="AK1"/>
      <c r="AL1"/>
      <c r="AM1"/>
      <c r="AN1"/>
    </row>
    <row r="2" spans="1:40">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138" t="s">
        <v>204</v>
      </c>
    </row>
    <row r="3" spans="1:40" ht="9" customHeight="1">
      <c r="B3" s="55"/>
      <c r="C3" s="55"/>
      <c r="D3" s="55"/>
      <c r="E3" s="55"/>
      <c r="F3" s="55"/>
      <c r="G3" s="55"/>
      <c r="H3" s="55"/>
      <c r="I3" s="55"/>
      <c r="J3" s="55"/>
      <c r="K3" s="55"/>
      <c r="L3" s="55"/>
      <c r="M3" s="55"/>
      <c r="N3" s="55"/>
      <c r="O3" s="55"/>
      <c r="P3" s="55"/>
      <c r="Q3" s="55"/>
      <c r="R3" s="55"/>
      <c r="S3" s="84"/>
      <c r="X3" s="55"/>
      <c r="Y3" s="84"/>
    </row>
    <row r="4" spans="1:40" ht="13.5" customHeight="1">
      <c r="B4" s="153"/>
      <c r="C4" s="1"/>
      <c r="D4" s="55"/>
      <c r="E4" s="55"/>
      <c r="F4" s="55"/>
      <c r="G4" s="55"/>
      <c r="H4" s="55"/>
      <c r="I4" s="55"/>
      <c r="J4" s="55"/>
      <c r="K4" s="55"/>
      <c r="L4" s="55"/>
      <c r="M4" s="55"/>
      <c r="N4" s="55"/>
      <c r="O4" s="55"/>
      <c r="P4" s="55"/>
      <c r="Q4" s="55"/>
      <c r="R4" s="55"/>
      <c r="S4" s="84"/>
      <c r="X4" s="55"/>
      <c r="Y4" s="84"/>
    </row>
    <row r="5" spans="1:40" ht="13.5" customHeight="1">
      <c r="B5" s="55"/>
      <c r="C5" s="55"/>
      <c r="D5" s="55"/>
      <c r="E5" s="55"/>
      <c r="F5" s="55"/>
      <c r="G5" s="55"/>
      <c r="H5" s="55"/>
      <c r="I5" s="55"/>
      <c r="J5" s="55"/>
      <c r="K5" s="55"/>
      <c r="L5" s="55"/>
      <c r="M5" s="55"/>
      <c r="N5" s="55"/>
      <c r="O5" s="55"/>
      <c r="P5" s="55"/>
      <c r="Q5" s="55"/>
      <c r="R5" s="55"/>
      <c r="S5" s="84"/>
      <c r="X5" s="55"/>
      <c r="Y5" s="84"/>
    </row>
    <row r="6" spans="1:40" ht="15" customHeight="1">
      <c r="B6" s="55"/>
      <c r="C6" s="333" t="s">
        <v>221</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5"/>
      <c r="AF6"/>
      <c r="AG6" s="85"/>
    </row>
    <row r="7" spans="1:40" ht="15" customHeight="1">
      <c r="B7" s="55"/>
      <c r="C7" s="336"/>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8"/>
      <c r="AF7"/>
      <c r="AG7" s="85"/>
    </row>
    <row r="8" spans="1:40" ht="11.25" customHeight="1">
      <c r="B8" s="55"/>
      <c r="C8" s="55"/>
      <c r="D8" s="55"/>
      <c r="E8" s="55"/>
      <c r="F8" s="86"/>
      <c r="G8" s="55"/>
      <c r="H8" s="55"/>
      <c r="I8" s="55"/>
      <c r="J8" s="55"/>
      <c r="K8" s="55"/>
      <c r="L8" s="55"/>
      <c r="M8" s="55"/>
      <c r="N8" s="55"/>
      <c r="O8" s="55"/>
      <c r="P8" s="55"/>
      <c r="Q8" s="55"/>
      <c r="R8" s="55"/>
      <c r="S8" s="55"/>
      <c r="X8" s="55"/>
      <c r="Y8" s="55"/>
    </row>
    <row r="9" spans="1:40" ht="24" customHeight="1">
      <c r="B9" s="313" t="s">
        <v>34</v>
      </c>
      <c r="C9" s="314"/>
      <c r="D9" s="315"/>
      <c r="E9" s="346"/>
      <c r="F9" s="347"/>
      <c r="G9" s="347"/>
      <c r="H9" s="347"/>
      <c r="I9" s="347"/>
      <c r="J9" s="347"/>
      <c r="K9" s="347"/>
      <c r="L9" s="347"/>
      <c r="M9" s="347"/>
      <c r="N9" s="347"/>
      <c r="O9" s="348"/>
      <c r="P9" s="93"/>
      <c r="Q9" s="88" t="s">
        <v>59</v>
      </c>
      <c r="R9" s="88"/>
      <c r="S9" s="55"/>
      <c r="X9" s="88"/>
      <c r="Y9" s="55"/>
      <c r="AD9" s="87"/>
    </row>
    <row r="10" spans="1:40" ht="9" customHeight="1">
      <c r="B10" s="60"/>
      <c r="C10" s="60"/>
      <c r="D10" s="60"/>
      <c r="E10" s="55"/>
      <c r="F10" s="86"/>
      <c r="G10" s="55"/>
      <c r="H10" s="55"/>
      <c r="I10" s="55"/>
      <c r="J10" s="55"/>
      <c r="K10" s="55"/>
      <c r="L10" s="55"/>
      <c r="M10" s="55"/>
      <c r="N10" s="55"/>
      <c r="O10" s="55"/>
      <c r="P10" s="55"/>
      <c r="Q10" s="55"/>
      <c r="R10" s="55"/>
      <c r="S10" s="55"/>
      <c r="X10" s="55"/>
      <c r="Y10" s="55"/>
    </row>
    <row r="11" spans="1:40" ht="10.5" customHeight="1">
      <c r="B11" s="55"/>
      <c r="C11" s="55"/>
      <c r="D11" s="55"/>
      <c r="E11" s="55"/>
      <c r="F11" s="86"/>
      <c r="G11" s="55"/>
      <c r="H11" s="55"/>
      <c r="I11" s="55"/>
      <c r="J11" s="55"/>
      <c r="K11" s="55"/>
      <c r="L11" s="55"/>
      <c r="M11" s="55"/>
      <c r="N11" s="55"/>
      <c r="O11" s="55"/>
      <c r="P11" s="55"/>
      <c r="Q11" s="55"/>
      <c r="R11" s="55"/>
      <c r="S11" s="55"/>
      <c r="X11" s="55"/>
      <c r="Y11" s="55"/>
    </row>
    <row r="12" spans="1:40" ht="15" customHeight="1">
      <c r="B12" s="318"/>
      <c r="C12" s="353"/>
      <c r="D12" s="353"/>
      <c r="E12" s="353"/>
      <c r="F12" s="353"/>
      <c r="G12" s="353"/>
      <c r="H12" s="353"/>
      <c r="I12" s="353"/>
      <c r="J12" s="353"/>
      <c r="K12" s="354"/>
      <c r="L12" s="304" t="s">
        <v>11</v>
      </c>
      <c r="M12" s="316"/>
      <c r="N12" s="316"/>
      <c r="O12" s="316"/>
      <c r="P12" s="316"/>
      <c r="Q12" s="316"/>
      <c r="R12" s="316"/>
      <c r="S12" s="316"/>
      <c r="T12" s="317"/>
      <c r="U12" s="316" t="s">
        <v>56</v>
      </c>
      <c r="V12" s="316"/>
      <c r="W12" s="316"/>
      <c r="X12" s="316"/>
      <c r="Y12" s="316"/>
      <c r="Z12" s="316"/>
      <c r="AA12" s="316"/>
      <c r="AB12" s="316"/>
      <c r="AC12" s="317"/>
      <c r="AD12" s="304" t="s">
        <v>30</v>
      </c>
      <c r="AE12" s="358"/>
      <c r="AF12" s="193"/>
      <c r="AG12" s="96"/>
    </row>
    <row r="13" spans="1:40" ht="22.5" customHeight="1">
      <c r="B13" s="355"/>
      <c r="C13" s="356"/>
      <c r="D13" s="356"/>
      <c r="E13" s="356"/>
      <c r="F13" s="356"/>
      <c r="G13" s="356"/>
      <c r="H13" s="356"/>
      <c r="I13" s="356"/>
      <c r="J13" s="356"/>
      <c r="K13" s="357"/>
      <c r="L13" s="307" t="s">
        <v>197</v>
      </c>
      <c r="M13" s="308"/>
      <c r="N13" s="309"/>
      <c r="O13" s="307" t="s">
        <v>198</v>
      </c>
      <c r="P13" s="308"/>
      <c r="Q13" s="309"/>
      <c r="R13" s="307" t="s">
        <v>69</v>
      </c>
      <c r="S13" s="308"/>
      <c r="T13" s="309"/>
      <c r="U13" s="307" t="s">
        <v>197</v>
      </c>
      <c r="V13" s="308"/>
      <c r="W13" s="309"/>
      <c r="X13" s="307" t="s">
        <v>198</v>
      </c>
      <c r="Y13" s="308"/>
      <c r="Z13" s="309"/>
      <c r="AA13" s="307" t="s">
        <v>69</v>
      </c>
      <c r="AB13" s="308"/>
      <c r="AC13" s="309"/>
      <c r="AD13" s="310" t="s">
        <v>70</v>
      </c>
      <c r="AE13" s="349"/>
      <c r="AF13" s="350"/>
      <c r="AG13" s="97"/>
    </row>
    <row r="14" spans="1:40" ht="18" customHeight="1">
      <c r="B14" s="139" t="s">
        <v>92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0"/>
      <c r="AG14" s="98"/>
    </row>
    <row r="15" spans="1:40" ht="18" customHeight="1">
      <c r="B15" s="301" t="s">
        <v>93</v>
      </c>
      <c r="C15" s="303"/>
      <c r="D15" s="303"/>
      <c r="E15" s="303"/>
      <c r="F15" s="303"/>
      <c r="G15" s="303"/>
      <c r="H15" s="303"/>
      <c r="I15" s="303"/>
      <c r="J15" s="147"/>
      <c r="K15" s="89"/>
      <c r="L15" s="273"/>
      <c r="M15" s="351"/>
      <c r="N15" s="352"/>
      <c r="O15" s="276"/>
      <c r="P15" s="277"/>
      <c r="Q15" s="278"/>
      <c r="R15" s="273"/>
      <c r="S15" s="351"/>
      <c r="T15" s="352"/>
      <c r="U15" s="279"/>
      <c r="V15" s="351"/>
      <c r="W15" s="352"/>
      <c r="X15" s="276"/>
      <c r="Y15" s="277"/>
      <c r="Z15" s="278"/>
      <c r="AA15" s="279"/>
      <c r="AB15" s="351"/>
      <c r="AC15" s="352"/>
      <c r="AD15" s="304">
        <f t="shared" ref="AD15:AD25" si="0">(L15*1.4)+(U15*1.4)</f>
        <v>0</v>
      </c>
      <c r="AE15" s="358"/>
      <c r="AF15" s="193"/>
      <c r="AG15" s="96"/>
    </row>
    <row r="16" spans="1:40" ht="18" customHeight="1">
      <c r="B16" s="301" t="s">
        <v>94</v>
      </c>
      <c r="C16" s="303"/>
      <c r="D16" s="303"/>
      <c r="E16" s="303"/>
      <c r="F16" s="303"/>
      <c r="G16" s="303"/>
      <c r="H16" s="303"/>
      <c r="I16" s="303"/>
      <c r="J16" s="147"/>
      <c r="K16" s="90"/>
      <c r="L16" s="273"/>
      <c r="M16" s="351"/>
      <c r="N16" s="352"/>
      <c r="O16" s="276"/>
      <c r="P16" s="277"/>
      <c r="Q16" s="278"/>
      <c r="R16" s="273"/>
      <c r="S16" s="351"/>
      <c r="T16" s="352"/>
      <c r="U16" s="279"/>
      <c r="V16" s="351"/>
      <c r="W16" s="352"/>
      <c r="X16" s="276"/>
      <c r="Y16" s="277"/>
      <c r="Z16" s="278"/>
      <c r="AA16" s="279"/>
      <c r="AB16" s="351"/>
      <c r="AC16" s="352"/>
      <c r="AD16" s="304">
        <f t="shared" si="0"/>
        <v>0</v>
      </c>
      <c r="AE16" s="358"/>
      <c r="AF16" s="193"/>
      <c r="AG16" s="96"/>
    </row>
    <row r="17" spans="2:33" ht="18" customHeight="1">
      <c r="B17" s="322" t="s">
        <v>95</v>
      </c>
      <c r="C17" s="323"/>
      <c r="D17" s="323"/>
      <c r="E17" s="323"/>
      <c r="F17" s="323"/>
      <c r="G17" s="323"/>
      <c r="H17" s="323"/>
      <c r="I17" s="323"/>
      <c r="J17" s="323"/>
      <c r="K17" s="359"/>
      <c r="L17" s="273"/>
      <c r="M17" s="351"/>
      <c r="N17" s="352"/>
      <c r="O17" s="276"/>
      <c r="P17" s="277"/>
      <c r="Q17" s="278"/>
      <c r="R17" s="273"/>
      <c r="S17" s="351"/>
      <c r="T17" s="352"/>
      <c r="U17" s="279"/>
      <c r="V17" s="351"/>
      <c r="W17" s="352"/>
      <c r="X17" s="276"/>
      <c r="Y17" s="277"/>
      <c r="Z17" s="278"/>
      <c r="AA17" s="279"/>
      <c r="AB17" s="351"/>
      <c r="AC17" s="352"/>
      <c r="AD17" s="304">
        <f t="shared" si="0"/>
        <v>0</v>
      </c>
      <c r="AE17" s="358"/>
      <c r="AF17" s="193"/>
      <c r="AG17" s="96"/>
    </row>
    <row r="18" spans="2:33" ht="18" customHeight="1">
      <c r="B18" s="301" t="s">
        <v>96</v>
      </c>
      <c r="C18" s="303"/>
      <c r="D18" s="303"/>
      <c r="E18" s="303"/>
      <c r="F18" s="303"/>
      <c r="G18" s="303"/>
      <c r="H18" s="303"/>
      <c r="I18" s="303"/>
      <c r="J18" s="140"/>
      <c r="K18" s="94"/>
      <c r="L18" s="273"/>
      <c r="M18" s="351"/>
      <c r="N18" s="352"/>
      <c r="O18" s="276"/>
      <c r="P18" s="277"/>
      <c r="Q18" s="278"/>
      <c r="R18" s="273"/>
      <c r="S18" s="351"/>
      <c r="T18" s="352"/>
      <c r="U18" s="279"/>
      <c r="V18" s="351"/>
      <c r="W18" s="352"/>
      <c r="X18" s="276"/>
      <c r="Y18" s="277"/>
      <c r="Z18" s="278"/>
      <c r="AA18" s="279"/>
      <c r="AB18" s="351"/>
      <c r="AC18" s="352"/>
      <c r="AD18" s="304">
        <f t="shared" si="0"/>
        <v>0</v>
      </c>
      <c r="AE18" s="358"/>
      <c r="AF18" s="193"/>
      <c r="AG18" s="96"/>
    </row>
    <row r="19" spans="2:33" ht="18" customHeight="1">
      <c r="B19" s="301" t="s">
        <v>97</v>
      </c>
      <c r="C19" s="303"/>
      <c r="D19" s="303"/>
      <c r="E19" s="303"/>
      <c r="F19" s="303"/>
      <c r="G19" s="303"/>
      <c r="H19" s="303"/>
      <c r="I19" s="303"/>
      <c r="J19" s="140"/>
      <c r="K19" s="94"/>
      <c r="L19" s="273"/>
      <c r="M19" s="351"/>
      <c r="N19" s="352"/>
      <c r="O19" s="276"/>
      <c r="P19" s="277"/>
      <c r="Q19" s="278"/>
      <c r="R19" s="273"/>
      <c r="S19" s="351"/>
      <c r="T19" s="352"/>
      <c r="U19" s="279"/>
      <c r="V19" s="351"/>
      <c r="W19" s="352"/>
      <c r="X19" s="276"/>
      <c r="Y19" s="277"/>
      <c r="Z19" s="278"/>
      <c r="AA19" s="279"/>
      <c r="AB19" s="351"/>
      <c r="AC19" s="352"/>
      <c r="AD19" s="304">
        <f t="shared" si="0"/>
        <v>0</v>
      </c>
      <c r="AE19" s="358"/>
      <c r="AF19" s="193"/>
      <c r="AG19" s="96"/>
    </row>
    <row r="20" spans="2:33" ht="18" customHeight="1">
      <c r="B20" s="301" t="s">
        <v>98</v>
      </c>
      <c r="C20" s="303"/>
      <c r="D20" s="303"/>
      <c r="E20" s="303"/>
      <c r="F20" s="303"/>
      <c r="G20" s="303"/>
      <c r="H20" s="303"/>
      <c r="I20" s="303"/>
      <c r="J20" s="140"/>
      <c r="K20" s="94"/>
      <c r="L20" s="273"/>
      <c r="M20" s="351"/>
      <c r="N20" s="352"/>
      <c r="O20" s="276"/>
      <c r="P20" s="277"/>
      <c r="Q20" s="278"/>
      <c r="R20" s="273"/>
      <c r="S20" s="351"/>
      <c r="T20" s="352"/>
      <c r="U20" s="279"/>
      <c r="V20" s="351"/>
      <c r="W20" s="352"/>
      <c r="X20" s="276"/>
      <c r="Y20" s="277"/>
      <c r="Z20" s="278"/>
      <c r="AA20" s="279"/>
      <c r="AB20" s="351"/>
      <c r="AC20" s="352"/>
      <c r="AD20" s="304">
        <f t="shared" si="0"/>
        <v>0</v>
      </c>
      <c r="AE20" s="358"/>
      <c r="AF20" s="193"/>
      <c r="AG20" s="96"/>
    </row>
    <row r="21" spans="2:33" ht="18" customHeight="1">
      <c r="B21" s="301" t="s">
        <v>99</v>
      </c>
      <c r="C21" s="303"/>
      <c r="D21" s="303"/>
      <c r="E21" s="303"/>
      <c r="F21" s="303"/>
      <c r="G21" s="303"/>
      <c r="H21" s="303"/>
      <c r="I21" s="303"/>
      <c r="J21" s="140"/>
      <c r="K21" s="94"/>
      <c r="L21" s="273"/>
      <c r="M21" s="351"/>
      <c r="N21" s="352"/>
      <c r="O21" s="276"/>
      <c r="P21" s="277"/>
      <c r="Q21" s="278"/>
      <c r="R21" s="273"/>
      <c r="S21" s="351"/>
      <c r="T21" s="352"/>
      <c r="U21" s="279"/>
      <c r="V21" s="351"/>
      <c r="W21" s="352"/>
      <c r="X21" s="276"/>
      <c r="Y21" s="277"/>
      <c r="Z21" s="278"/>
      <c r="AA21" s="279"/>
      <c r="AB21" s="351"/>
      <c r="AC21" s="352"/>
      <c r="AD21" s="304">
        <f t="shared" si="0"/>
        <v>0</v>
      </c>
      <c r="AE21" s="358"/>
      <c r="AF21" s="193"/>
      <c r="AG21" s="96"/>
    </row>
    <row r="22" spans="2:33" ht="18" customHeight="1">
      <c r="B22" s="301" t="s">
        <v>100</v>
      </c>
      <c r="C22" s="303"/>
      <c r="D22" s="303"/>
      <c r="E22" s="303"/>
      <c r="F22" s="303"/>
      <c r="G22" s="303"/>
      <c r="H22" s="303"/>
      <c r="I22" s="303"/>
      <c r="J22" s="140"/>
      <c r="K22" s="94"/>
      <c r="L22" s="273"/>
      <c r="M22" s="351"/>
      <c r="N22" s="352"/>
      <c r="O22" s="276"/>
      <c r="P22" s="277"/>
      <c r="Q22" s="278"/>
      <c r="R22" s="273"/>
      <c r="S22" s="351"/>
      <c r="T22" s="352"/>
      <c r="U22" s="279"/>
      <c r="V22" s="351"/>
      <c r="W22" s="352"/>
      <c r="X22" s="276"/>
      <c r="Y22" s="277"/>
      <c r="Z22" s="278"/>
      <c r="AA22" s="279"/>
      <c r="AB22" s="351"/>
      <c r="AC22" s="352"/>
      <c r="AD22" s="304">
        <f t="shared" si="0"/>
        <v>0</v>
      </c>
      <c r="AE22" s="358"/>
      <c r="AF22" s="193"/>
      <c r="AG22" s="96"/>
    </row>
    <row r="23" spans="2:33" ht="18" customHeight="1">
      <c r="B23" s="301" t="s">
        <v>101</v>
      </c>
      <c r="C23" s="303"/>
      <c r="D23" s="303"/>
      <c r="E23" s="303"/>
      <c r="F23" s="303"/>
      <c r="G23" s="303"/>
      <c r="H23" s="303"/>
      <c r="I23" s="303"/>
      <c r="J23" s="140"/>
      <c r="K23" s="94"/>
      <c r="L23" s="273"/>
      <c r="M23" s="351"/>
      <c r="N23" s="352"/>
      <c r="O23" s="276"/>
      <c r="P23" s="277"/>
      <c r="Q23" s="278"/>
      <c r="R23" s="273"/>
      <c r="S23" s="351"/>
      <c r="T23" s="352"/>
      <c r="U23" s="279"/>
      <c r="V23" s="351"/>
      <c r="W23" s="352"/>
      <c r="X23" s="276"/>
      <c r="Y23" s="277"/>
      <c r="Z23" s="278"/>
      <c r="AA23" s="279"/>
      <c r="AB23" s="351"/>
      <c r="AC23" s="352"/>
      <c r="AD23" s="304">
        <f t="shared" si="0"/>
        <v>0</v>
      </c>
      <c r="AE23" s="358"/>
      <c r="AF23" s="193"/>
      <c r="AG23" s="96"/>
    </row>
    <row r="24" spans="2:33" ht="18" customHeight="1">
      <c r="B24" s="301" t="s">
        <v>102</v>
      </c>
      <c r="C24" s="303"/>
      <c r="D24" s="303"/>
      <c r="E24" s="303"/>
      <c r="F24" s="303"/>
      <c r="G24" s="303"/>
      <c r="H24" s="303"/>
      <c r="I24" s="303"/>
      <c r="J24" s="140"/>
      <c r="K24" s="94"/>
      <c r="L24" s="273"/>
      <c r="M24" s="351"/>
      <c r="N24" s="352"/>
      <c r="O24" s="276"/>
      <c r="P24" s="277"/>
      <c r="Q24" s="278"/>
      <c r="R24" s="273"/>
      <c r="S24" s="351"/>
      <c r="T24" s="352"/>
      <c r="U24" s="279"/>
      <c r="V24" s="351"/>
      <c r="W24" s="352"/>
      <c r="X24" s="276"/>
      <c r="Y24" s="277"/>
      <c r="Z24" s="278"/>
      <c r="AA24" s="279"/>
      <c r="AB24" s="351"/>
      <c r="AC24" s="352"/>
      <c r="AD24" s="304">
        <f t="shared" si="0"/>
        <v>0</v>
      </c>
      <c r="AE24" s="358"/>
      <c r="AF24" s="193"/>
      <c r="AG24" s="96"/>
    </row>
    <row r="25" spans="2:33" ht="18" customHeight="1">
      <c r="B25" s="301" t="s">
        <v>103</v>
      </c>
      <c r="C25" s="303"/>
      <c r="D25" s="303"/>
      <c r="E25" s="303"/>
      <c r="F25" s="303"/>
      <c r="G25" s="303"/>
      <c r="H25" s="303"/>
      <c r="I25" s="303"/>
      <c r="J25" s="140"/>
      <c r="K25" s="94"/>
      <c r="L25" s="273"/>
      <c r="M25" s="351"/>
      <c r="N25" s="352"/>
      <c r="O25" s="276"/>
      <c r="P25" s="277"/>
      <c r="Q25" s="278"/>
      <c r="R25" s="273"/>
      <c r="S25" s="351"/>
      <c r="T25" s="352"/>
      <c r="U25" s="279"/>
      <c r="V25" s="351"/>
      <c r="W25" s="352"/>
      <c r="X25" s="276"/>
      <c r="Y25" s="277"/>
      <c r="Z25" s="278"/>
      <c r="AA25" s="279"/>
      <c r="AB25" s="351"/>
      <c r="AC25" s="352"/>
      <c r="AD25" s="304">
        <f t="shared" si="0"/>
        <v>0</v>
      </c>
      <c r="AE25" s="358"/>
      <c r="AF25" s="193"/>
      <c r="AG25" s="96"/>
    </row>
    <row r="26" spans="2:33" ht="18" customHeight="1">
      <c r="B26" s="146" t="s">
        <v>104</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2"/>
      <c r="AG26" s="99"/>
    </row>
    <row r="27" spans="2:33" ht="18" customHeight="1">
      <c r="B27" s="301" t="s">
        <v>105</v>
      </c>
      <c r="C27" s="360"/>
      <c r="D27" s="360"/>
      <c r="E27" s="360"/>
      <c r="F27" s="360"/>
      <c r="G27" s="360"/>
      <c r="H27" s="360"/>
      <c r="I27" s="360"/>
      <c r="J27" s="145"/>
      <c r="K27" s="94"/>
      <c r="L27" s="273"/>
      <c r="M27" s="274"/>
      <c r="N27" s="275"/>
      <c r="O27" s="273"/>
      <c r="P27" s="351"/>
      <c r="Q27" s="352"/>
      <c r="R27" s="273"/>
      <c r="S27" s="351"/>
      <c r="T27" s="352"/>
      <c r="U27" s="279"/>
      <c r="V27" s="351"/>
      <c r="W27" s="352"/>
      <c r="X27" s="273"/>
      <c r="Y27" s="351"/>
      <c r="Z27" s="352"/>
      <c r="AA27" s="279"/>
      <c r="AB27" s="351"/>
      <c r="AC27" s="352"/>
      <c r="AD27" s="304">
        <f>(L27-O27)*1+O27*1.4+(U27-X27)*1+X27*1.4</f>
        <v>0</v>
      </c>
      <c r="AE27" s="358"/>
      <c r="AF27" s="193"/>
      <c r="AG27" s="96"/>
    </row>
    <row r="28" spans="2:33" ht="18" customHeight="1">
      <c r="B28" s="301" t="s">
        <v>106</v>
      </c>
      <c r="C28" s="360"/>
      <c r="D28" s="360"/>
      <c r="E28" s="360"/>
      <c r="F28" s="360"/>
      <c r="G28" s="360"/>
      <c r="H28" s="360"/>
      <c r="I28" s="360"/>
      <c r="J28" s="360"/>
      <c r="K28" s="361"/>
      <c r="L28" s="273"/>
      <c r="M28" s="351"/>
      <c r="N28" s="352"/>
      <c r="O28" s="273"/>
      <c r="P28" s="351"/>
      <c r="Q28" s="352"/>
      <c r="R28" s="273"/>
      <c r="S28" s="351"/>
      <c r="T28" s="352"/>
      <c r="U28" s="279"/>
      <c r="V28" s="351"/>
      <c r="W28" s="352"/>
      <c r="X28" s="273"/>
      <c r="Y28" s="351"/>
      <c r="Z28" s="352"/>
      <c r="AA28" s="279"/>
      <c r="AB28" s="351"/>
      <c r="AC28" s="352"/>
      <c r="AD28" s="304">
        <f>(L28-O28)*1+O28*1.4+(U28-X28)*1+X28*1.4</f>
        <v>0</v>
      </c>
      <c r="AE28" s="358"/>
      <c r="AF28" s="193"/>
      <c r="AG28" s="96"/>
    </row>
    <row r="29" spans="2:33" ht="18" customHeight="1">
      <c r="B29" s="301" t="s">
        <v>107</v>
      </c>
      <c r="C29" s="360"/>
      <c r="D29" s="360"/>
      <c r="E29" s="360"/>
      <c r="F29" s="360"/>
      <c r="G29" s="360"/>
      <c r="H29" s="360"/>
      <c r="I29" s="360"/>
      <c r="J29" s="360"/>
      <c r="K29" s="361"/>
      <c r="L29" s="273"/>
      <c r="M29" s="351"/>
      <c r="N29" s="352"/>
      <c r="O29" s="273"/>
      <c r="P29" s="351"/>
      <c r="Q29" s="352"/>
      <c r="R29" s="273"/>
      <c r="S29" s="351"/>
      <c r="T29" s="352"/>
      <c r="U29" s="279"/>
      <c r="V29" s="351"/>
      <c r="W29" s="352"/>
      <c r="X29" s="273"/>
      <c r="Y29" s="351"/>
      <c r="Z29" s="352"/>
      <c r="AA29" s="279"/>
      <c r="AB29" s="351"/>
      <c r="AC29" s="352"/>
      <c r="AD29" s="304">
        <f>(L29-O29)*1+O29*1.4+(U29-X29)*1+X29*1.4</f>
        <v>0</v>
      </c>
      <c r="AE29" s="358"/>
      <c r="AF29" s="193"/>
      <c r="AG29" s="96"/>
    </row>
    <row r="30" spans="2:33" ht="18" customHeight="1">
      <c r="B30" s="301" t="s">
        <v>178</v>
      </c>
      <c r="C30" s="360"/>
      <c r="D30" s="360"/>
      <c r="E30" s="360"/>
      <c r="F30" s="360"/>
      <c r="G30" s="360"/>
      <c r="H30" s="360"/>
      <c r="I30" s="360"/>
      <c r="J30" s="360"/>
      <c r="K30" s="361"/>
      <c r="L30" s="273"/>
      <c r="M30" s="351"/>
      <c r="N30" s="352"/>
      <c r="O30" s="273"/>
      <c r="P30" s="351"/>
      <c r="Q30" s="352"/>
      <c r="R30" s="273"/>
      <c r="S30" s="351"/>
      <c r="T30" s="352"/>
      <c r="U30" s="279"/>
      <c r="V30" s="351"/>
      <c r="W30" s="352"/>
      <c r="X30" s="273"/>
      <c r="Y30" s="351"/>
      <c r="Z30" s="352"/>
      <c r="AA30" s="279"/>
      <c r="AB30" s="351"/>
      <c r="AC30" s="352"/>
      <c r="AD30" s="304">
        <f>(L30-O30)*1+O30*1.4+(U30-X30)*1+X30*1.4</f>
        <v>0</v>
      </c>
      <c r="AE30" s="358"/>
      <c r="AF30" s="193"/>
      <c r="AG30" s="96"/>
    </row>
    <row r="31" spans="2:33" ht="18" customHeight="1">
      <c r="B31" s="146" t="s">
        <v>108</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99"/>
    </row>
    <row r="32" spans="2:33" ht="18" customHeight="1">
      <c r="B32" s="301" t="s">
        <v>109</v>
      </c>
      <c r="C32" s="360"/>
      <c r="D32" s="360"/>
      <c r="E32" s="360"/>
      <c r="F32" s="360"/>
      <c r="G32" s="360"/>
      <c r="H32" s="360"/>
      <c r="I32" s="360"/>
      <c r="J32" s="149"/>
      <c r="K32" s="90"/>
      <c r="L32" s="273"/>
      <c r="M32" s="351"/>
      <c r="N32" s="352"/>
      <c r="O32" s="273"/>
      <c r="P32" s="351"/>
      <c r="Q32" s="352"/>
      <c r="R32" s="273"/>
      <c r="S32" s="351"/>
      <c r="T32" s="352"/>
      <c r="U32" s="279"/>
      <c r="V32" s="351"/>
      <c r="W32" s="352"/>
      <c r="X32" s="273"/>
      <c r="Y32" s="351"/>
      <c r="Z32" s="352"/>
      <c r="AA32" s="279"/>
      <c r="AB32" s="351"/>
      <c r="AC32" s="352"/>
      <c r="AD32" s="304">
        <f>(L32-O32)*1+O32*1.4+(U32-X32)*1+X32*1.4</f>
        <v>0</v>
      </c>
      <c r="AE32" s="358"/>
      <c r="AF32" s="193"/>
      <c r="AG32" s="96"/>
    </row>
    <row r="33" spans="2:33" ht="18" customHeight="1">
      <c r="B33" s="146" t="s">
        <v>110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2"/>
      <c r="AG33" s="99"/>
    </row>
    <row r="34" spans="2:33" ht="18" customHeight="1">
      <c r="B34" s="301" t="s">
        <v>111</v>
      </c>
      <c r="C34" s="360"/>
      <c r="D34" s="360"/>
      <c r="E34" s="360"/>
      <c r="F34" s="360"/>
      <c r="G34" s="360"/>
      <c r="H34" s="360"/>
      <c r="I34" s="360"/>
      <c r="J34" s="145"/>
      <c r="K34" s="94"/>
      <c r="L34" s="273"/>
      <c r="M34" s="351"/>
      <c r="N34" s="352"/>
      <c r="O34" s="273"/>
      <c r="P34" s="351"/>
      <c r="Q34" s="352"/>
      <c r="R34" s="273"/>
      <c r="S34" s="351"/>
      <c r="T34" s="352"/>
      <c r="U34" s="279"/>
      <c r="V34" s="351"/>
      <c r="W34" s="352"/>
      <c r="X34" s="273"/>
      <c r="Y34" s="351"/>
      <c r="Z34" s="352"/>
      <c r="AA34" s="279"/>
      <c r="AB34" s="351"/>
      <c r="AC34" s="352"/>
      <c r="AD34" s="304">
        <f>(L34-O34)*1+O34*1.4+(U34-X34)*1+X34*1.4</f>
        <v>0</v>
      </c>
      <c r="AE34" s="358"/>
      <c r="AF34" s="193"/>
      <c r="AG34" s="96"/>
    </row>
    <row r="35" spans="2:33" ht="18" customHeight="1">
      <c r="B35" s="301" t="s">
        <v>112</v>
      </c>
      <c r="C35" s="360"/>
      <c r="D35" s="360"/>
      <c r="E35" s="360"/>
      <c r="F35" s="360"/>
      <c r="G35" s="360"/>
      <c r="H35" s="360"/>
      <c r="I35" s="360"/>
      <c r="J35" s="145"/>
      <c r="K35" s="94"/>
      <c r="L35" s="273"/>
      <c r="M35" s="351"/>
      <c r="N35" s="352"/>
      <c r="O35" s="273"/>
      <c r="P35" s="351"/>
      <c r="Q35" s="352"/>
      <c r="R35" s="273"/>
      <c r="S35" s="351"/>
      <c r="T35" s="352"/>
      <c r="U35" s="279"/>
      <c r="V35" s="351"/>
      <c r="W35" s="352"/>
      <c r="X35" s="273"/>
      <c r="Y35" s="351"/>
      <c r="Z35" s="352"/>
      <c r="AA35" s="279"/>
      <c r="AB35" s="351"/>
      <c r="AC35" s="352"/>
      <c r="AD35" s="304">
        <f>(L35-O35)*1+O35*1.4+(U35-X35)*1+X35*1.4</f>
        <v>0</v>
      </c>
      <c r="AE35" s="358"/>
      <c r="AF35" s="193"/>
      <c r="AG35" s="96"/>
    </row>
    <row r="36" spans="2:33" ht="18" customHeight="1">
      <c r="B36" s="301" t="s">
        <v>113</v>
      </c>
      <c r="C36" s="360"/>
      <c r="D36" s="360"/>
      <c r="E36" s="360"/>
      <c r="F36" s="360"/>
      <c r="G36" s="360"/>
      <c r="H36" s="360"/>
      <c r="I36" s="360"/>
      <c r="J36" s="145"/>
      <c r="K36" s="141"/>
      <c r="L36" s="273"/>
      <c r="M36" s="351"/>
      <c r="N36" s="352"/>
      <c r="O36" s="273"/>
      <c r="P36" s="351"/>
      <c r="Q36" s="352"/>
      <c r="R36" s="273"/>
      <c r="S36" s="351"/>
      <c r="T36" s="352"/>
      <c r="U36" s="279"/>
      <c r="V36" s="351"/>
      <c r="W36" s="352"/>
      <c r="X36" s="273"/>
      <c r="Y36" s="351"/>
      <c r="Z36" s="352"/>
      <c r="AA36" s="279"/>
      <c r="AB36" s="351"/>
      <c r="AC36" s="352"/>
      <c r="AD36" s="304">
        <f>(L36-O36)*1+O36*1.4+(U36-X36)*1+X36*1.4</f>
        <v>0</v>
      </c>
      <c r="AE36" s="358"/>
      <c r="AF36" s="193"/>
      <c r="AG36" s="96"/>
    </row>
    <row r="37" spans="2:33" ht="18" customHeight="1">
      <c r="B37" s="146" t="s">
        <v>114</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2"/>
      <c r="AG37" s="99"/>
    </row>
    <row r="38" spans="2:33" ht="18" customHeight="1">
      <c r="B38" s="301" t="s">
        <v>115</v>
      </c>
      <c r="C38" s="360"/>
      <c r="D38" s="360"/>
      <c r="E38" s="360"/>
      <c r="F38" s="360"/>
      <c r="G38" s="360"/>
      <c r="H38" s="360"/>
      <c r="I38" s="360"/>
      <c r="J38" s="145"/>
      <c r="K38" s="94"/>
      <c r="L38" s="273"/>
      <c r="M38" s="351"/>
      <c r="N38" s="352"/>
      <c r="O38" s="273"/>
      <c r="P38" s="351"/>
      <c r="Q38" s="352"/>
      <c r="R38" s="273"/>
      <c r="S38" s="351"/>
      <c r="T38" s="352"/>
      <c r="U38" s="273"/>
      <c r="V38" s="351"/>
      <c r="W38" s="352"/>
      <c r="X38" s="273"/>
      <c r="Y38" s="351"/>
      <c r="Z38" s="352"/>
      <c r="AA38" s="273"/>
      <c r="AB38" s="351"/>
      <c r="AC38" s="352"/>
      <c r="AD38" s="304">
        <f>(L38-O38)*1+O38*1.4+(U38-X38)*1+X38*1.4</f>
        <v>0</v>
      </c>
      <c r="AE38" s="358"/>
      <c r="AF38" s="193"/>
      <c r="AG38" s="96"/>
    </row>
    <row r="39" spans="2:33" ht="18" customHeight="1">
      <c r="B39" s="301" t="s">
        <v>116</v>
      </c>
      <c r="C39" s="360"/>
      <c r="D39" s="360"/>
      <c r="E39" s="360"/>
      <c r="F39" s="360"/>
      <c r="G39" s="360"/>
      <c r="H39" s="360"/>
      <c r="I39" s="360"/>
      <c r="J39" s="145"/>
      <c r="K39" s="94"/>
      <c r="L39" s="273"/>
      <c r="M39" s="351"/>
      <c r="N39" s="352"/>
      <c r="O39" s="273"/>
      <c r="P39" s="351"/>
      <c r="Q39" s="352"/>
      <c r="R39" s="273"/>
      <c r="S39" s="351"/>
      <c r="T39" s="352"/>
      <c r="U39" s="273"/>
      <c r="V39" s="351"/>
      <c r="W39" s="352"/>
      <c r="X39" s="273"/>
      <c r="Y39" s="351"/>
      <c r="Z39" s="352"/>
      <c r="AA39" s="273"/>
      <c r="AB39" s="351"/>
      <c r="AC39" s="352"/>
      <c r="AD39" s="304">
        <f>(L39-O39)*1+O39*1.4+(U39-X39)*1+X39*1.4</f>
        <v>0</v>
      </c>
      <c r="AE39" s="358"/>
      <c r="AF39" s="193"/>
      <c r="AG39" s="96"/>
    </row>
    <row r="40" spans="2:33" ht="18" customHeight="1">
      <c r="B40" s="301" t="s">
        <v>285</v>
      </c>
      <c r="C40" s="360"/>
      <c r="D40" s="360"/>
      <c r="E40" s="360"/>
      <c r="F40" s="360"/>
      <c r="G40" s="360"/>
      <c r="H40" s="360"/>
      <c r="I40" s="360"/>
      <c r="J40" s="360"/>
      <c r="K40" s="361"/>
      <c r="L40" s="362"/>
      <c r="M40" s="363"/>
      <c r="N40" s="364"/>
      <c r="O40" s="362"/>
      <c r="P40" s="363"/>
      <c r="Q40" s="364"/>
      <c r="R40" s="362"/>
      <c r="S40" s="363"/>
      <c r="T40" s="364"/>
      <c r="U40" s="362"/>
      <c r="V40" s="363"/>
      <c r="W40" s="364"/>
      <c r="X40" s="362"/>
      <c r="Y40" s="363"/>
      <c r="Z40" s="364"/>
      <c r="AA40" s="362"/>
      <c r="AB40" s="363"/>
      <c r="AC40" s="364"/>
      <c r="AD40" s="304">
        <f>(L41-O40)*1+O40*1.4+(U40-X40)*1+X40*1.4</f>
        <v>0</v>
      </c>
      <c r="AE40" s="358"/>
      <c r="AF40" s="193"/>
      <c r="AG40" s="96"/>
    </row>
    <row r="41" spans="2:33" ht="18" customHeight="1">
      <c r="B41" s="286" t="s">
        <v>273</v>
      </c>
      <c r="C41" s="287"/>
      <c r="D41" s="287"/>
      <c r="E41" s="287"/>
      <c r="F41" s="287"/>
      <c r="G41" s="287"/>
      <c r="H41" s="287"/>
      <c r="I41" s="287"/>
      <c r="J41" s="287"/>
      <c r="K41" s="288"/>
      <c r="L41" s="273"/>
      <c r="M41" s="351"/>
      <c r="N41" s="352"/>
      <c r="O41" s="273"/>
      <c r="P41" s="351"/>
      <c r="Q41" s="352"/>
      <c r="R41" s="273"/>
      <c r="S41" s="351"/>
      <c r="T41" s="352"/>
      <c r="U41" s="273"/>
      <c r="V41" s="351"/>
      <c r="W41" s="352"/>
      <c r="X41" s="273"/>
      <c r="Y41" s="351"/>
      <c r="Z41" s="352"/>
      <c r="AA41" s="273"/>
      <c r="AB41" s="351"/>
      <c r="AC41" s="352"/>
      <c r="AD41" s="304">
        <f>(L42-O41)*1+O41*1.4+(U41-X41)*1+X41*1.4</f>
        <v>0</v>
      </c>
      <c r="AE41" s="358"/>
      <c r="AF41" s="193"/>
    </row>
    <row r="42" spans="2:33" ht="18" customHeight="1">
      <c r="B42" s="286" t="s">
        <v>274</v>
      </c>
      <c r="C42" s="287"/>
      <c r="D42" s="287"/>
      <c r="E42" s="287"/>
      <c r="F42" s="287"/>
      <c r="G42" s="287"/>
      <c r="H42" s="287"/>
      <c r="I42" s="287"/>
      <c r="J42" s="287"/>
      <c r="K42" s="288"/>
      <c r="L42" s="273"/>
      <c r="M42" s="351"/>
      <c r="N42" s="352"/>
      <c r="O42" s="273"/>
      <c r="P42" s="351"/>
      <c r="Q42" s="352"/>
      <c r="R42" s="273"/>
      <c r="S42" s="351"/>
      <c r="T42" s="352"/>
      <c r="U42" s="273"/>
      <c r="V42" s="351"/>
      <c r="W42" s="352"/>
      <c r="X42" s="273"/>
      <c r="Y42" s="351"/>
      <c r="Z42" s="352"/>
      <c r="AA42" s="273"/>
      <c r="AB42" s="351"/>
      <c r="AC42" s="352"/>
      <c r="AD42" s="304">
        <f>(L42-O42)*1+O42*1.4+(U42-X42)*1+X42*1.4</f>
        <v>0</v>
      </c>
      <c r="AE42" s="358"/>
      <c r="AF42" s="193"/>
    </row>
    <row r="43" spans="2:33">
      <c r="AG43" s="100"/>
    </row>
    <row r="44" spans="2:33">
      <c r="AG44" s="100"/>
    </row>
  </sheetData>
  <sheetProtection algorithmName="SHA-512" hashValue="I+Sms17kXybl0srOd/fNe8BZBKCOReERzv9sOsSO5g5IQBydy48O42ovL6FPRQ0YCOcexMPH8uUT+hDORiU7eg==" saltValue="+cfoP5P8HeR9kLvzR3L7zg==" spinCount="100000" sheet="1" objects="1" scenarios="1"/>
  <mergeCells count="206">
    <mergeCell ref="B42:K42"/>
    <mergeCell ref="C6:AE7"/>
    <mergeCell ref="L12:T12"/>
    <mergeCell ref="U12:AC12"/>
    <mergeCell ref="AD40:AF40"/>
    <mergeCell ref="L42:N42"/>
    <mergeCell ref="O42:Q42"/>
    <mergeCell ref="R42:T42"/>
    <mergeCell ref="U42:W42"/>
    <mergeCell ref="X42:Z42"/>
    <mergeCell ref="AA42:AC42"/>
    <mergeCell ref="AD42:AF42"/>
    <mergeCell ref="AA39:AC39"/>
    <mergeCell ref="AD39:AF39"/>
    <mergeCell ref="B40:K40"/>
    <mergeCell ref="L41:N41"/>
    <mergeCell ref="O40:Q40"/>
    <mergeCell ref="AD38:AF38"/>
    <mergeCell ref="AD36:AF36"/>
    <mergeCell ref="O41:Q41"/>
    <mergeCell ref="R41:T41"/>
    <mergeCell ref="U41:W41"/>
    <mergeCell ref="X41:Z41"/>
    <mergeCell ref="AA41:AC41"/>
    <mergeCell ref="AD41:AF41"/>
    <mergeCell ref="B41:K41"/>
    <mergeCell ref="O39:Q39"/>
    <mergeCell ref="R39:T39"/>
    <mergeCell ref="U39:W39"/>
    <mergeCell ref="X39:Z39"/>
    <mergeCell ref="B38:I38"/>
    <mergeCell ref="L38:N38"/>
    <mergeCell ref="O38:Q38"/>
    <mergeCell ref="R38:T38"/>
    <mergeCell ref="U38:W38"/>
    <mergeCell ref="X38:Z38"/>
    <mergeCell ref="L40:N40"/>
    <mergeCell ref="B36:I36"/>
    <mergeCell ref="L36:N36"/>
    <mergeCell ref="O36:Q36"/>
    <mergeCell ref="R36:T36"/>
    <mergeCell ref="U36:W36"/>
    <mergeCell ref="X36:Z36"/>
    <mergeCell ref="AA36:AC36"/>
    <mergeCell ref="R40:T40"/>
    <mergeCell ref="U40:W40"/>
    <mergeCell ref="X40:Z40"/>
    <mergeCell ref="AA40:AC40"/>
    <mergeCell ref="B39:I39"/>
    <mergeCell ref="L39:N39"/>
    <mergeCell ref="AA38:AC38"/>
    <mergeCell ref="AD34:AF34"/>
    <mergeCell ref="B35:I35"/>
    <mergeCell ref="L35:N35"/>
    <mergeCell ref="O35:Q35"/>
    <mergeCell ref="R35:T35"/>
    <mergeCell ref="U35:W35"/>
    <mergeCell ref="X35:Z35"/>
    <mergeCell ref="AA35:AC35"/>
    <mergeCell ref="B32:I32"/>
    <mergeCell ref="L32:N32"/>
    <mergeCell ref="O32:Q32"/>
    <mergeCell ref="R32:T32"/>
    <mergeCell ref="U32:W32"/>
    <mergeCell ref="X32:Z32"/>
    <mergeCell ref="AA32:AC32"/>
    <mergeCell ref="AD32:AF32"/>
    <mergeCell ref="B34:I34"/>
    <mergeCell ref="L34:N34"/>
    <mergeCell ref="O34:Q34"/>
    <mergeCell ref="R34:T34"/>
    <mergeCell ref="U34:W34"/>
    <mergeCell ref="X34:Z34"/>
    <mergeCell ref="AA34:AC34"/>
    <mergeCell ref="AD35:AF35"/>
    <mergeCell ref="AA29:AC29"/>
    <mergeCell ref="AD29:AF29"/>
    <mergeCell ref="B30:K30"/>
    <mergeCell ref="L30:N30"/>
    <mergeCell ref="O30:Q30"/>
    <mergeCell ref="R30:T30"/>
    <mergeCell ref="U30:W30"/>
    <mergeCell ref="X30:Z30"/>
    <mergeCell ref="AA30:AC30"/>
    <mergeCell ref="B29:K29"/>
    <mergeCell ref="L29:N29"/>
    <mergeCell ref="O29:Q29"/>
    <mergeCell ref="R29:T29"/>
    <mergeCell ref="U29:W29"/>
    <mergeCell ref="X29:Z29"/>
    <mergeCell ref="AD30:AF30"/>
    <mergeCell ref="B25:I25"/>
    <mergeCell ref="L25:N25"/>
    <mergeCell ref="O25:Q25"/>
    <mergeCell ref="R25:T25"/>
    <mergeCell ref="U25:W25"/>
    <mergeCell ref="X25:Z25"/>
    <mergeCell ref="AA25:AC25"/>
    <mergeCell ref="AD25:AF25"/>
    <mergeCell ref="B28:K28"/>
    <mergeCell ref="L28:N28"/>
    <mergeCell ref="O28:Q28"/>
    <mergeCell ref="R28:T28"/>
    <mergeCell ref="U28:W28"/>
    <mergeCell ref="X28:Z28"/>
    <mergeCell ref="AA28:AC28"/>
    <mergeCell ref="AD28:AF28"/>
    <mergeCell ref="B27:I27"/>
    <mergeCell ref="L27:N27"/>
    <mergeCell ref="O27:Q27"/>
    <mergeCell ref="R27:T27"/>
    <mergeCell ref="U27:W27"/>
    <mergeCell ref="X27:Z27"/>
    <mergeCell ref="AA27:AC27"/>
    <mergeCell ref="AD27:AF27"/>
    <mergeCell ref="AA23:AC23"/>
    <mergeCell ref="AD23:AF23"/>
    <mergeCell ref="B24:I24"/>
    <mergeCell ref="L24:N24"/>
    <mergeCell ref="O24:Q24"/>
    <mergeCell ref="R24:T24"/>
    <mergeCell ref="U24:W24"/>
    <mergeCell ref="X24:Z24"/>
    <mergeCell ref="AA24:AC24"/>
    <mergeCell ref="B23:I23"/>
    <mergeCell ref="L23:N23"/>
    <mergeCell ref="O23:Q23"/>
    <mergeCell ref="R23:T23"/>
    <mergeCell ref="U23:W23"/>
    <mergeCell ref="X23:Z23"/>
    <mergeCell ref="AD24:AF24"/>
    <mergeCell ref="B22:I22"/>
    <mergeCell ref="L22:N22"/>
    <mergeCell ref="O22:Q22"/>
    <mergeCell ref="R22:T22"/>
    <mergeCell ref="U22:W22"/>
    <mergeCell ref="X22:Z22"/>
    <mergeCell ref="AA22:AC22"/>
    <mergeCell ref="AD22:AF22"/>
    <mergeCell ref="AD20:AF20"/>
    <mergeCell ref="B21:I21"/>
    <mergeCell ref="L21:N21"/>
    <mergeCell ref="O21:Q21"/>
    <mergeCell ref="R21:T21"/>
    <mergeCell ref="U21:W21"/>
    <mergeCell ref="X21:Z21"/>
    <mergeCell ref="AA21:AC21"/>
    <mergeCell ref="AD21:AF21"/>
    <mergeCell ref="AA19:AC19"/>
    <mergeCell ref="AD19:AF19"/>
    <mergeCell ref="B20:I20"/>
    <mergeCell ref="L20:N20"/>
    <mergeCell ref="O20:Q20"/>
    <mergeCell ref="R20:T20"/>
    <mergeCell ref="U20:W20"/>
    <mergeCell ref="X20:Z20"/>
    <mergeCell ref="AA20:AC20"/>
    <mergeCell ref="B19:I19"/>
    <mergeCell ref="L19:N19"/>
    <mergeCell ref="O19:Q19"/>
    <mergeCell ref="R19:T19"/>
    <mergeCell ref="U19:W19"/>
    <mergeCell ref="X19:Z19"/>
    <mergeCell ref="B16:I16"/>
    <mergeCell ref="L16:N16"/>
    <mergeCell ref="O16:Q16"/>
    <mergeCell ref="AD18:AF18"/>
    <mergeCell ref="AD16:AF16"/>
    <mergeCell ref="B17:K17"/>
    <mergeCell ref="L17:N17"/>
    <mergeCell ref="O17:Q17"/>
    <mergeCell ref="R17:T17"/>
    <mergeCell ref="U17:W17"/>
    <mergeCell ref="X17:Z17"/>
    <mergeCell ref="AA17:AC17"/>
    <mergeCell ref="AD17:AF17"/>
    <mergeCell ref="R16:T16"/>
    <mergeCell ref="U16:W16"/>
    <mergeCell ref="X16:Z16"/>
    <mergeCell ref="AA16:AC16"/>
    <mergeCell ref="B18:I18"/>
    <mergeCell ref="L18:N18"/>
    <mergeCell ref="O18:Q18"/>
    <mergeCell ref="R18:T18"/>
    <mergeCell ref="U18:W18"/>
    <mergeCell ref="X18:Z18"/>
    <mergeCell ref="AA18:AC18"/>
    <mergeCell ref="B9:D9"/>
    <mergeCell ref="E9:O9"/>
    <mergeCell ref="AA13:AC13"/>
    <mergeCell ref="AD13:AF13"/>
    <mergeCell ref="B15:I15"/>
    <mergeCell ref="L15:N15"/>
    <mergeCell ref="O15:Q15"/>
    <mergeCell ref="R15:T15"/>
    <mergeCell ref="U15:W15"/>
    <mergeCell ref="X15:Z15"/>
    <mergeCell ref="B12:K13"/>
    <mergeCell ref="AD12:AF12"/>
    <mergeCell ref="L13:N13"/>
    <mergeCell ref="O13:Q13"/>
    <mergeCell ref="R13:T13"/>
    <mergeCell ref="U13:W13"/>
    <mergeCell ref="X13:Z13"/>
    <mergeCell ref="AA15:AC15"/>
    <mergeCell ref="AD15:AF15"/>
  </mergeCells>
  <phoneticPr fontId="3"/>
  <conditionalFormatting sqref="L27:N30 U27:W30 L32 U32 L34:N36 U34:W36">
    <cfRule type="expression" dxfId="5" priority="7">
      <formula>AND(L27&lt;O27,O27&gt;0)</formula>
    </cfRule>
  </conditionalFormatting>
  <conditionalFormatting sqref="L38:AC39">
    <cfRule type="expression" dxfId="4" priority="1">
      <formula>AND(L38&lt;O38,O38&gt;0)</formula>
    </cfRule>
  </conditionalFormatting>
  <conditionalFormatting sqref="L41:AC41">
    <cfRule type="expression" dxfId="3" priority="9">
      <formula>AND(L41&lt;O40,O40&gt;0)</formula>
    </cfRule>
  </conditionalFormatting>
  <conditionalFormatting sqref="L42:AC42">
    <cfRule type="expression" dxfId="2" priority="5">
      <formula>AND(L42&lt;O42,O42&gt;0)</formula>
    </cfRule>
  </conditionalFormatting>
  <printOptions horizontalCentered="1"/>
  <pageMargins left="0.78740157480314965" right="0.55118110236220474" top="0.78740157480314965" bottom="0.59055118110236227"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autoPageBreaks="0" fitToPage="1"/>
  </sheetPr>
  <dimension ref="A1:AI43"/>
  <sheetViews>
    <sheetView showGridLines="0" showZeros="0" zoomScaleNormal="100" workbookViewId="0">
      <selection activeCell="E9" sqref="E9:O9"/>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3" width="2.5" style="1" customWidth="1"/>
    <col min="34" max="35" width="2.25" style="1" customWidth="1"/>
    <col min="36" max="16384" width="9" style="1"/>
  </cols>
  <sheetData>
    <row r="1" spans="1:33" s="2" customFormat="1" ht="12" customHeight="1">
      <c r="A1" s="78" t="s">
        <v>9</v>
      </c>
      <c r="B1" s="78"/>
      <c r="C1" s="78"/>
      <c r="D1" s="78"/>
      <c r="E1" s="78"/>
      <c r="F1" s="79"/>
      <c r="G1" s="78"/>
      <c r="H1" s="78"/>
      <c r="I1" s="78"/>
      <c r="J1" s="78"/>
      <c r="K1" s="78"/>
      <c r="L1" s="78"/>
      <c r="M1" s="78"/>
      <c r="N1" s="78"/>
      <c r="O1" s="78"/>
      <c r="P1" s="78"/>
      <c r="Q1" s="78"/>
      <c r="R1" s="78"/>
      <c r="S1" s="78"/>
      <c r="T1" s="80"/>
      <c r="U1" s="78"/>
      <c r="V1" s="78"/>
      <c r="W1" s="78"/>
      <c r="X1" s="78"/>
      <c r="Y1" s="78"/>
      <c r="Z1" s="78"/>
      <c r="AA1" s="78"/>
      <c r="AB1" s="78"/>
      <c r="AC1" s="78"/>
      <c r="AD1" s="78"/>
      <c r="AE1" s="81"/>
      <c r="AF1" s="82"/>
      <c r="AG1" s="114" t="s">
        <v>199</v>
      </c>
    </row>
    <row r="2" spans="1:33">
      <c r="A2" s="83"/>
      <c r="B2" s="83"/>
      <c r="C2" s="83"/>
      <c r="D2" s="83"/>
      <c r="E2" s="83"/>
      <c r="F2" s="83"/>
      <c r="G2" s="83"/>
      <c r="H2" s="83"/>
      <c r="I2" s="83"/>
      <c r="J2" s="83"/>
      <c r="K2" s="83"/>
      <c r="L2" s="83"/>
      <c r="M2" s="83"/>
      <c r="N2" s="83"/>
      <c r="O2" s="83"/>
      <c r="P2" s="83"/>
      <c r="Q2" s="83"/>
      <c r="R2" s="78"/>
      <c r="S2" s="78"/>
      <c r="T2" s="78"/>
      <c r="U2" s="78"/>
      <c r="V2" s="78"/>
      <c r="W2" s="78"/>
      <c r="X2" s="78"/>
      <c r="Y2" s="78"/>
      <c r="Z2" s="78"/>
      <c r="AA2" s="78"/>
      <c r="AB2" s="78"/>
      <c r="AC2" s="78"/>
      <c r="AD2" s="78"/>
      <c r="AE2" s="78"/>
      <c r="AF2" s="138"/>
      <c r="AG2" s="82" t="s">
        <v>203</v>
      </c>
    </row>
    <row r="3" spans="1:33" ht="9" customHeight="1">
      <c r="B3" s="55"/>
      <c r="C3" s="55"/>
      <c r="D3" s="55"/>
      <c r="E3" s="55"/>
      <c r="F3" s="55"/>
      <c r="G3" s="55"/>
      <c r="H3" s="55"/>
      <c r="I3" s="55"/>
      <c r="J3" s="55"/>
      <c r="K3" s="55"/>
      <c r="L3" s="55"/>
      <c r="M3" s="55"/>
      <c r="N3" s="55"/>
      <c r="O3" s="55"/>
      <c r="P3" s="55"/>
      <c r="Q3" s="55"/>
      <c r="R3" s="55"/>
      <c r="S3" s="84"/>
      <c r="X3" s="55"/>
      <c r="Y3" s="84"/>
    </row>
    <row r="4" spans="1:33" ht="13.5" customHeight="1">
      <c r="B4" s="153"/>
      <c r="C4" s="1"/>
      <c r="D4" s="55"/>
      <c r="E4" s="55"/>
      <c r="F4" s="55"/>
      <c r="G4" s="55"/>
      <c r="H4" s="55"/>
      <c r="I4" s="55"/>
      <c r="J4" s="55"/>
      <c r="K4" s="55"/>
      <c r="L4" s="55"/>
      <c r="M4" s="55"/>
      <c r="N4" s="55"/>
      <c r="O4" s="55"/>
      <c r="P4" s="55"/>
      <c r="Q4" s="55"/>
      <c r="R4" s="55"/>
      <c r="S4" s="84"/>
      <c r="X4" s="55"/>
      <c r="Y4" s="84"/>
    </row>
    <row r="5" spans="1:33" ht="13.5" customHeight="1">
      <c r="B5" s="55"/>
      <c r="C5" s="55"/>
      <c r="D5" s="55"/>
      <c r="E5" s="55"/>
      <c r="F5" s="55"/>
      <c r="G5" s="55"/>
      <c r="H5" s="55"/>
      <c r="I5" s="55"/>
      <c r="J5" s="55"/>
      <c r="K5" s="55"/>
      <c r="L5" s="55"/>
      <c r="M5" s="55"/>
      <c r="N5" s="55"/>
      <c r="O5" s="55"/>
      <c r="P5" s="55"/>
      <c r="Q5" s="55"/>
      <c r="R5" s="55"/>
      <c r="S5" s="84"/>
      <c r="X5" s="55"/>
      <c r="Y5" s="84"/>
    </row>
    <row r="6" spans="1:33" ht="15" customHeight="1">
      <c r="B6" s="55"/>
      <c r="C6" s="333" t="s">
        <v>220</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5"/>
      <c r="AF6"/>
    </row>
    <row r="7" spans="1:33" ht="15" customHeight="1">
      <c r="B7" s="55"/>
      <c r="C7" s="336"/>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8"/>
      <c r="AF7"/>
    </row>
    <row r="8" spans="1:33" ht="11.25" customHeight="1">
      <c r="B8" s="55"/>
      <c r="C8" s="55"/>
      <c r="D8" s="55"/>
      <c r="E8" s="55"/>
      <c r="F8" s="86"/>
      <c r="G8" s="55"/>
      <c r="H8" s="55"/>
      <c r="I8" s="55"/>
      <c r="J8" s="55"/>
      <c r="K8" s="55"/>
      <c r="L8" s="55"/>
      <c r="M8" s="55"/>
      <c r="N8" s="55"/>
      <c r="O8" s="55"/>
      <c r="P8" s="55"/>
      <c r="Q8" s="55"/>
      <c r="R8" s="55"/>
      <c r="S8" s="55"/>
      <c r="X8" s="55"/>
      <c r="Y8" s="55"/>
    </row>
    <row r="9" spans="1:33" ht="24" customHeight="1">
      <c r="B9" s="313" t="s">
        <v>34</v>
      </c>
      <c r="C9" s="314"/>
      <c r="D9" s="315"/>
      <c r="E9" s="346"/>
      <c r="F9" s="347"/>
      <c r="G9" s="347"/>
      <c r="H9" s="347"/>
      <c r="I9" s="347"/>
      <c r="J9" s="347"/>
      <c r="K9" s="347"/>
      <c r="L9" s="347"/>
      <c r="M9" s="347"/>
      <c r="N9" s="347"/>
      <c r="O9" s="348"/>
      <c r="P9" s="93"/>
      <c r="Q9" s="88" t="s">
        <v>59</v>
      </c>
      <c r="R9" s="88"/>
      <c r="S9" s="55"/>
      <c r="X9" s="88"/>
      <c r="Y9" s="55"/>
      <c r="AD9" s="87"/>
    </row>
    <row r="10" spans="1:33" ht="9" customHeight="1">
      <c r="B10" s="60"/>
      <c r="C10" s="60"/>
      <c r="D10" s="60"/>
      <c r="E10" s="55"/>
      <c r="F10" s="86"/>
      <c r="G10" s="55"/>
      <c r="H10" s="55"/>
      <c r="I10" s="55"/>
      <c r="J10" s="55"/>
      <c r="K10" s="55"/>
      <c r="L10" s="55"/>
      <c r="M10" s="55"/>
      <c r="N10" s="55"/>
      <c r="O10" s="55"/>
      <c r="P10" s="55"/>
      <c r="Q10" s="55"/>
      <c r="R10" s="55"/>
      <c r="S10" s="55"/>
      <c r="X10" s="55"/>
      <c r="Y10" s="55"/>
    </row>
    <row r="11" spans="1:33" ht="10.5" customHeight="1">
      <c r="B11" s="55"/>
      <c r="C11" s="55"/>
      <c r="D11" s="55"/>
      <c r="E11" s="55"/>
      <c r="F11" s="86"/>
      <c r="G11" s="55"/>
      <c r="H11" s="55"/>
      <c r="I11" s="55"/>
      <c r="J11" s="55"/>
      <c r="K11" s="55"/>
      <c r="L11" s="55"/>
      <c r="M11" s="55"/>
      <c r="N11" s="55"/>
      <c r="O11" s="55"/>
      <c r="P11" s="55"/>
      <c r="Q11" s="55"/>
      <c r="R11" s="55"/>
      <c r="S11" s="55"/>
      <c r="X11" s="55"/>
      <c r="Y11" s="55"/>
    </row>
    <row r="12" spans="1:33" ht="15" customHeight="1">
      <c r="B12" s="318"/>
      <c r="C12" s="353"/>
      <c r="D12" s="353"/>
      <c r="E12" s="353"/>
      <c r="F12" s="353"/>
      <c r="G12" s="353"/>
      <c r="H12" s="353"/>
      <c r="I12" s="353"/>
      <c r="J12" s="353"/>
      <c r="K12" s="354"/>
      <c r="L12" s="304" t="s">
        <v>11</v>
      </c>
      <c r="M12" s="316"/>
      <c r="N12" s="316"/>
      <c r="O12" s="316"/>
      <c r="P12" s="316"/>
      <c r="Q12" s="316"/>
      <c r="R12" s="316"/>
      <c r="S12" s="316"/>
      <c r="T12" s="317"/>
      <c r="U12" s="316" t="s">
        <v>56</v>
      </c>
      <c r="V12" s="316"/>
      <c r="W12" s="316"/>
      <c r="X12" s="316"/>
      <c r="Y12" s="316"/>
      <c r="Z12" s="316"/>
      <c r="AA12" s="316"/>
      <c r="AB12" s="316"/>
      <c r="AC12" s="317"/>
      <c r="AD12" s="304" t="s">
        <v>30</v>
      </c>
      <c r="AE12" s="358"/>
      <c r="AF12" s="193"/>
    </row>
    <row r="13" spans="1:33" ht="22.5" customHeight="1">
      <c r="B13" s="355"/>
      <c r="C13" s="356"/>
      <c r="D13" s="356"/>
      <c r="E13" s="356"/>
      <c r="F13" s="356"/>
      <c r="G13" s="356"/>
      <c r="H13" s="356"/>
      <c r="I13" s="356"/>
      <c r="J13" s="356"/>
      <c r="K13" s="357"/>
      <c r="L13" s="307" t="s">
        <v>197</v>
      </c>
      <c r="M13" s="308"/>
      <c r="N13" s="309"/>
      <c r="O13" s="307" t="s">
        <v>198</v>
      </c>
      <c r="P13" s="308"/>
      <c r="Q13" s="309"/>
      <c r="R13" s="307" t="s">
        <v>69</v>
      </c>
      <c r="S13" s="308"/>
      <c r="T13" s="309"/>
      <c r="U13" s="307" t="s">
        <v>197</v>
      </c>
      <c r="V13" s="308"/>
      <c r="W13" s="309"/>
      <c r="X13" s="307" t="s">
        <v>198</v>
      </c>
      <c r="Y13" s="308"/>
      <c r="Z13" s="309"/>
      <c r="AA13" s="307" t="s">
        <v>69</v>
      </c>
      <c r="AB13" s="308"/>
      <c r="AC13" s="309"/>
      <c r="AD13" s="310" t="s">
        <v>70</v>
      </c>
      <c r="AE13" s="349"/>
      <c r="AF13" s="350"/>
    </row>
    <row r="14" spans="1:33" ht="18" customHeight="1">
      <c r="B14" s="139" t="s">
        <v>117</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0"/>
    </row>
    <row r="15" spans="1:33" ht="12" customHeight="1">
      <c r="B15" s="395" t="s">
        <v>118</v>
      </c>
      <c r="C15" s="396"/>
      <c r="D15" s="396"/>
      <c r="E15" s="396"/>
      <c r="F15" s="396"/>
      <c r="G15" s="396"/>
      <c r="H15" s="396"/>
      <c r="I15" s="396"/>
      <c r="J15" s="396"/>
      <c r="K15" s="397"/>
      <c r="L15" s="326"/>
      <c r="M15" s="327"/>
      <c r="N15" s="328"/>
      <c r="O15" s="298"/>
      <c r="P15" s="299"/>
      <c r="Q15" s="300"/>
      <c r="R15" s="326"/>
      <c r="S15" s="327"/>
      <c r="T15" s="328"/>
      <c r="U15" s="368"/>
      <c r="V15" s="369"/>
      <c r="W15" s="370"/>
      <c r="X15" s="298"/>
      <c r="Y15" s="299"/>
      <c r="Z15" s="300"/>
      <c r="AA15" s="368"/>
      <c r="AB15" s="369"/>
      <c r="AC15" s="370"/>
      <c r="AD15" s="374">
        <f>L15+U15</f>
        <v>0</v>
      </c>
      <c r="AE15" s="375"/>
      <c r="AF15" s="376"/>
    </row>
    <row r="16" spans="1:33" ht="9" customHeight="1">
      <c r="B16" s="380" t="s">
        <v>286</v>
      </c>
      <c r="C16" s="381"/>
      <c r="D16" s="381"/>
      <c r="E16" s="381"/>
      <c r="F16" s="381"/>
      <c r="G16" s="381"/>
      <c r="H16" s="381"/>
      <c r="I16" s="381"/>
      <c r="J16" s="381"/>
      <c r="K16" s="382"/>
      <c r="L16" s="386"/>
      <c r="M16" s="387"/>
      <c r="N16" s="388"/>
      <c r="O16" s="365"/>
      <c r="P16" s="366"/>
      <c r="Q16" s="367"/>
      <c r="R16" s="386"/>
      <c r="S16" s="387"/>
      <c r="T16" s="388"/>
      <c r="U16" s="371"/>
      <c r="V16" s="372"/>
      <c r="W16" s="373"/>
      <c r="X16" s="365"/>
      <c r="Y16" s="366"/>
      <c r="Z16" s="367"/>
      <c r="AA16" s="371"/>
      <c r="AB16" s="372"/>
      <c r="AC16" s="373"/>
      <c r="AD16" s="377">
        <f>L16+U16</f>
        <v>0</v>
      </c>
      <c r="AE16" s="378"/>
      <c r="AF16" s="379"/>
    </row>
    <row r="17" spans="1:32" s="19" customFormat="1" ht="18" customHeight="1">
      <c r="A17" s="21"/>
      <c r="B17" s="398" t="s">
        <v>119</v>
      </c>
      <c r="C17" s="399"/>
      <c r="D17" s="399"/>
      <c r="E17" s="399"/>
      <c r="F17" s="399"/>
      <c r="G17" s="399"/>
      <c r="H17" s="399"/>
      <c r="I17" s="399"/>
      <c r="J17" s="399"/>
      <c r="K17" s="400"/>
      <c r="L17" s="273"/>
      <c r="M17" s="401"/>
      <c r="N17" s="402"/>
      <c r="O17" s="276"/>
      <c r="P17" s="277"/>
      <c r="Q17" s="278"/>
      <c r="R17" s="273"/>
      <c r="S17" s="401"/>
      <c r="T17" s="402"/>
      <c r="U17" s="279"/>
      <c r="V17" s="401"/>
      <c r="W17" s="402"/>
      <c r="X17" s="276"/>
      <c r="Y17" s="277"/>
      <c r="Z17" s="278"/>
      <c r="AA17" s="279"/>
      <c r="AB17" s="401"/>
      <c r="AC17" s="402"/>
      <c r="AD17" s="304">
        <f>L17+U17</f>
        <v>0</v>
      </c>
      <c r="AE17" s="358"/>
      <c r="AF17" s="193"/>
    </row>
    <row r="18" spans="1:32" ht="18" customHeight="1">
      <c r="B18" s="322" t="s">
        <v>251</v>
      </c>
      <c r="C18" s="323"/>
      <c r="D18" s="323"/>
      <c r="E18" s="323"/>
      <c r="F18" s="323"/>
      <c r="G18" s="323"/>
      <c r="H18" s="323"/>
      <c r="I18" s="323"/>
      <c r="J18" s="323"/>
      <c r="K18" s="359"/>
      <c r="L18" s="273"/>
      <c r="M18" s="351"/>
      <c r="N18" s="352"/>
      <c r="O18" s="276"/>
      <c r="P18" s="277"/>
      <c r="Q18" s="278"/>
      <c r="R18" s="273"/>
      <c r="S18" s="351"/>
      <c r="T18" s="352"/>
      <c r="U18" s="279"/>
      <c r="V18" s="351"/>
      <c r="W18" s="352"/>
      <c r="X18" s="276"/>
      <c r="Y18" s="277"/>
      <c r="Z18" s="278"/>
      <c r="AA18" s="279"/>
      <c r="AB18" s="351"/>
      <c r="AC18" s="352"/>
      <c r="AD18" s="304">
        <f>L18+U18</f>
        <v>0</v>
      </c>
      <c r="AE18" s="358"/>
      <c r="AF18" s="193"/>
    </row>
    <row r="19" spans="1:32" ht="18" customHeight="1">
      <c r="B19" s="301" t="s">
        <v>252</v>
      </c>
      <c r="C19" s="303"/>
      <c r="D19" s="303"/>
      <c r="E19" s="303"/>
      <c r="F19" s="303"/>
      <c r="G19" s="303"/>
      <c r="H19" s="303"/>
      <c r="I19" s="303"/>
      <c r="J19" s="303"/>
      <c r="K19" s="403"/>
      <c r="L19" s="273"/>
      <c r="M19" s="351"/>
      <c r="N19" s="352"/>
      <c r="O19" s="276"/>
      <c r="P19" s="277"/>
      <c r="Q19" s="278"/>
      <c r="R19" s="273"/>
      <c r="S19" s="351"/>
      <c r="T19" s="352"/>
      <c r="U19" s="279"/>
      <c r="V19" s="351"/>
      <c r="W19" s="352"/>
      <c r="X19" s="276"/>
      <c r="Y19" s="277"/>
      <c r="Z19" s="278"/>
      <c r="AA19" s="279"/>
      <c r="AB19" s="351"/>
      <c r="AC19" s="352"/>
      <c r="AD19" s="304">
        <f>L19+U19</f>
        <v>0</v>
      </c>
      <c r="AE19" s="358"/>
      <c r="AF19" s="193"/>
    </row>
    <row r="20" spans="1:32" ht="18" customHeight="1">
      <c r="B20" s="139" t="s">
        <v>120</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0"/>
    </row>
    <row r="21" spans="1:32" ht="18" customHeight="1">
      <c r="B21" s="322" t="s">
        <v>121</v>
      </c>
      <c r="C21" s="404"/>
      <c r="D21" s="404"/>
      <c r="E21" s="404"/>
      <c r="F21" s="404"/>
      <c r="G21" s="404"/>
      <c r="H21" s="360"/>
      <c r="I21" s="360"/>
      <c r="J21" s="149"/>
      <c r="K21" s="90"/>
      <c r="L21" s="273"/>
      <c r="M21" s="351"/>
      <c r="N21" s="352"/>
      <c r="O21" s="276"/>
      <c r="P21" s="277"/>
      <c r="Q21" s="278"/>
      <c r="R21" s="273"/>
      <c r="S21" s="351"/>
      <c r="T21" s="352"/>
      <c r="U21" s="279"/>
      <c r="V21" s="351"/>
      <c r="W21" s="352"/>
      <c r="X21" s="276"/>
      <c r="Y21" s="277"/>
      <c r="Z21" s="278"/>
      <c r="AA21" s="279"/>
      <c r="AB21" s="351"/>
      <c r="AC21" s="352"/>
      <c r="AD21" s="304">
        <f>L21+U21</f>
        <v>0</v>
      </c>
      <c r="AE21" s="358"/>
      <c r="AF21" s="193"/>
    </row>
    <row r="22" spans="1:32" ht="18" customHeight="1">
      <c r="B22" s="139" t="s">
        <v>122</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0"/>
    </row>
    <row r="23" spans="1:32" ht="12" customHeight="1">
      <c r="B23" s="383" t="s">
        <v>287</v>
      </c>
      <c r="C23" s="384"/>
      <c r="D23" s="384"/>
      <c r="E23" s="384"/>
      <c r="F23" s="384"/>
      <c r="G23" s="384"/>
      <c r="H23" s="384"/>
      <c r="I23" s="384"/>
      <c r="J23" s="384"/>
      <c r="K23" s="385"/>
      <c r="L23" s="326"/>
      <c r="M23" s="327"/>
      <c r="N23" s="328"/>
      <c r="O23" s="298"/>
      <c r="P23" s="299"/>
      <c r="Q23" s="300"/>
      <c r="R23" s="326"/>
      <c r="S23" s="327"/>
      <c r="T23" s="328"/>
      <c r="U23" s="368"/>
      <c r="V23" s="369"/>
      <c r="W23" s="370"/>
      <c r="X23" s="298"/>
      <c r="Y23" s="299"/>
      <c r="Z23" s="300"/>
      <c r="AA23" s="368"/>
      <c r="AB23" s="369"/>
      <c r="AC23" s="370"/>
      <c r="AD23" s="374">
        <f t="shared" ref="AD23:AD24" si="0">L23+U23</f>
        <v>0</v>
      </c>
      <c r="AE23" s="375"/>
      <c r="AF23" s="376"/>
    </row>
    <row r="24" spans="1:32" ht="9" customHeight="1">
      <c r="B24" s="380" t="s">
        <v>288</v>
      </c>
      <c r="C24" s="381"/>
      <c r="D24" s="381"/>
      <c r="E24" s="381"/>
      <c r="F24" s="381"/>
      <c r="G24" s="381"/>
      <c r="H24" s="381"/>
      <c r="I24" s="381"/>
      <c r="J24" s="381"/>
      <c r="K24" s="382"/>
      <c r="L24" s="386"/>
      <c r="M24" s="387"/>
      <c r="N24" s="388"/>
      <c r="O24" s="365"/>
      <c r="P24" s="366"/>
      <c r="Q24" s="367"/>
      <c r="R24" s="386"/>
      <c r="S24" s="387"/>
      <c r="T24" s="388"/>
      <c r="U24" s="371"/>
      <c r="V24" s="372"/>
      <c r="W24" s="373"/>
      <c r="X24" s="365"/>
      <c r="Y24" s="366"/>
      <c r="Z24" s="367"/>
      <c r="AA24" s="371"/>
      <c r="AB24" s="372"/>
      <c r="AC24" s="373"/>
      <c r="AD24" s="377">
        <f t="shared" si="0"/>
        <v>0</v>
      </c>
      <c r="AE24" s="378"/>
      <c r="AF24" s="379"/>
    </row>
    <row r="25" spans="1:32" ht="18" customHeight="1">
      <c r="B25" s="322" t="s">
        <v>123</v>
      </c>
      <c r="C25" s="404"/>
      <c r="D25" s="404"/>
      <c r="E25" s="404"/>
      <c r="F25" s="404"/>
      <c r="G25" s="404"/>
      <c r="H25" s="360"/>
      <c r="I25" s="360"/>
      <c r="J25" s="145"/>
      <c r="K25" s="94"/>
      <c r="L25" s="273"/>
      <c r="M25" s="351"/>
      <c r="N25" s="352"/>
      <c r="O25" s="276"/>
      <c r="P25" s="277"/>
      <c r="Q25" s="278"/>
      <c r="R25" s="273"/>
      <c r="S25" s="351"/>
      <c r="T25" s="352"/>
      <c r="U25" s="279"/>
      <c r="V25" s="351"/>
      <c r="W25" s="352"/>
      <c r="X25" s="276"/>
      <c r="Y25" s="277"/>
      <c r="Z25" s="278"/>
      <c r="AA25" s="279"/>
      <c r="AB25" s="351"/>
      <c r="AC25" s="352"/>
      <c r="AD25" s="304">
        <f>L25+U25</f>
        <v>0</v>
      </c>
      <c r="AE25" s="358"/>
      <c r="AF25" s="193"/>
    </row>
    <row r="26" spans="1:32" ht="11.25" customHeight="1">
      <c r="B26" s="405" t="s">
        <v>124</v>
      </c>
      <c r="C26" s="406"/>
      <c r="D26" s="406"/>
      <c r="E26" s="406"/>
      <c r="F26" s="406"/>
      <c r="G26" s="406"/>
      <c r="H26" s="407"/>
      <c r="I26" s="407"/>
      <c r="J26" s="144"/>
      <c r="K26" s="109"/>
      <c r="L26" s="326"/>
      <c r="M26" s="327"/>
      <c r="N26" s="328"/>
      <c r="O26" s="298"/>
      <c r="P26" s="299"/>
      <c r="Q26" s="300"/>
      <c r="R26" s="326"/>
      <c r="S26" s="327"/>
      <c r="T26" s="328"/>
      <c r="U26" s="368"/>
      <c r="V26" s="369"/>
      <c r="W26" s="370"/>
      <c r="X26" s="298"/>
      <c r="Y26" s="299"/>
      <c r="Z26" s="300"/>
      <c r="AA26" s="368"/>
      <c r="AB26" s="369"/>
      <c r="AC26" s="370"/>
      <c r="AD26" s="374">
        <f>L26+U26</f>
        <v>0</v>
      </c>
      <c r="AE26" s="375"/>
      <c r="AF26" s="376"/>
    </row>
    <row r="27" spans="1:32" ht="9.75" customHeight="1">
      <c r="B27" s="408" t="s">
        <v>125</v>
      </c>
      <c r="C27" s="409"/>
      <c r="D27" s="409"/>
      <c r="E27" s="409"/>
      <c r="F27" s="409"/>
      <c r="G27" s="409"/>
      <c r="H27" s="409"/>
      <c r="I27" s="409"/>
      <c r="J27" s="409"/>
      <c r="K27" s="410"/>
      <c r="L27" s="386"/>
      <c r="M27" s="387"/>
      <c r="N27" s="388"/>
      <c r="O27" s="365"/>
      <c r="P27" s="366"/>
      <c r="Q27" s="367"/>
      <c r="R27" s="386"/>
      <c r="S27" s="387"/>
      <c r="T27" s="388"/>
      <c r="U27" s="371"/>
      <c r="V27" s="372"/>
      <c r="W27" s="373"/>
      <c r="X27" s="365"/>
      <c r="Y27" s="366"/>
      <c r="Z27" s="367"/>
      <c r="AA27" s="371"/>
      <c r="AB27" s="372"/>
      <c r="AC27" s="373"/>
      <c r="AD27" s="377">
        <f>L27+U27</f>
        <v>0</v>
      </c>
      <c r="AE27" s="378"/>
      <c r="AF27" s="379"/>
    </row>
    <row r="28" spans="1:32" ht="18" customHeight="1">
      <c r="B28" s="139" t="s">
        <v>290</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0"/>
    </row>
    <row r="29" spans="1:32" ht="12" customHeight="1">
      <c r="B29" s="383" t="s">
        <v>291</v>
      </c>
      <c r="C29" s="384"/>
      <c r="D29" s="384"/>
      <c r="E29" s="384"/>
      <c r="F29" s="384"/>
      <c r="G29" s="384"/>
      <c r="H29" s="384"/>
      <c r="I29" s="384"/>
      <c r="J29" s="384"/>
      <c r="K29" s="385"/>
      <c r="L29" s="326"/>
      <c r="M29" s="327"/>
      <c r="N29" s="328"/>
      <c r="O29" s="298"/>
      <c r="P29" s="299"/>
      <c r="Q29" s="300"/>
      <c r="R29" s="326"/>
      <c r="S29" s="327"/>
      <c r="T29" s="328"/>
      <c r="U29" s="368"/>
      <c r="V29" s="369"/>
      <c r="W29" s="370"/>
      <c r="X29" s="298"/>
      <c r="Y29" s="299"/>
      <c r="Z29" s="300"/>
      <c r="AA29" s="368"/>
      <c r="AB29" s="369"/>
      <c r="AC29" s="370"/>
      <c r="AD29" s="374">
        <f>L29+U29</f>
        <v>0</v>
      </c>
      <c r="AE29" s="375"/>
      <c r="AF29" s="376"/>
    </row>
    <row r="30" spans="1:32" ht="9" customHeight="1">
      <c r="B30" s="380" t="s">
        <v>282</v>
      </c>
      <c r="C30" s="381"/>
      <c r="D30" s="381"/>
      <c r="E30" s="381"/>
      <c r="F30" s="381"/>
      <c r="G30" s="381"/>
      <c r="H30" s="381"/>
      <c r="I30" s="381"/>
      <c r="J30" s="381"/>
      <c r="K30" s="382"/>
      <c r="L30" s="386"/>
      <c r="M30" s="387"/>
      <c r="N30" s="388"/>
      <c r="O30" s="365"/>
      <c r="P30" s="366"/>
      <c r="Q30" s="367"/>
      <c r="R30" s="386"/>
      <c r="S30" s="387"/>
      <c r="T30" s="388"/>
      <c r="U30" s="371"/>
      <c r="V30" s="372"/>
      <c r="W30" s="373"/>
      <c r="X30" s="365"/>
      <c r="Y30" s="366"/>
      <c r="Z30" s="367"/>
      <c r="AA30" s="371"/>
      <c r="AB30" s="372"/>
      <c r="AC30" s="373"/>
      <c r="AD30" s="377">
        <f>L30+U30</f>
        <v>0</v>
      </c>
      <c r="AE30" s="378"/>
      <c r="AF30" s="379"/>
    </row>
    <row r="31" spans="1:32" ht="11.25" customHeight="1">
      <c r="B31" s="383" t="s">
        <v>292</v>
      </c>
      <c r="C31" s="384"/>
      <c r="D31" s="384"/>
      <c r="E31" s="384"/>
      <c r="F31" s="384"/>
      <c r="G31" s="384"/>
      <c r="H31" s="384"/>
      <c r="I31" s="384"/>
      <c r="J31" s="384"/>
      <c r="K31" s="385"/>
      <c r="L31" s="326"/>
      <c r="M31" s="327"/>
      <c r="N31" s="328"/>
      <c r="O31" s="298"/>
      <c r="P31" s="299"/>
      <c r="Q31" s="300"/>
      <c r="R31" s="326"/>
      <c r="S31" s="327"/>
      <c r="T31" s="328"/>
      <c r="U31" s="368"/>
      <c r="V31" s="369"/>
      <c r="W31" s="370"/>
      <c r="X31" s="298"/>
      <c r="Y31" s="299"/>
      <c r="Z31" s="300"/>
      <c r="AA31" s="368"/>
      <c r="AB31" s="369"/>
      <c r="AC31" s="370"/>
      <c r="AD31" s="374">
        <f>L31+U31</f>
        <v>0</v>
      </c>
      <c r="AE31" s="375"/>
      <c r="AF31" s="376"/>
    </row>
    <row r="32" spans="1:32" ht="9" customHeight="1">
      <c r="B32" s="380" t="s">
        <v>293</v>
      </c>
      <c r="C32" s="381"/>
      <c r="D32" s="381"/>
      <c r="E32" s="381"/>
      <c r="F32" s="381"/>
      <c r="G32" s="381"/>
      <c r="H32" s="381"/>
      <c r="I32" s="381"/>
      <c r="J32" s="381"/>
      <c r="K32" s="382"/>
      <c r="L32" s="386"/>
      <c r="M32" s="387"/>
      <c r="N32" s="388"/>
      <c r="O32" s="365"/>
      <c r="P32" s="366"/>
      <c r="Q32" s="367"/>
      <c r="R32" s="386"/>
      <c r="S32" s="387"/>
      <c r="T32" s="388"/>
      <c r="U32" s="371"/>
      <c r="V32" s="372"/>
      <c r="W32" s="373"/>
      <c r="X32" s="365"/>
      <c r="Y32" s="366"/>
      <c r="Z32" s="367"/>
      <c r="AA32" s="371"/>
      <c r="AB32" s="372"/>
      <c r="AC32" s="373"/>
      <c r="AD32" s="377">
        <f>L32+U32</f>
        <v>0</v>
      </c>
      <c r="AE32" s="378"/>
      <c r="AF32" s="379"/>
    </row>
    <row r="33" spans="2:35" ht="18" customHeight="1">
      <c r="B33" s="392" t="s">
        <v>289</v>
      </c>
      <c r="C33" s="393"/>
      <c r="D33" s="393"/>
      <c r="E33" s="393"/>
      <c r="F33" s="393"/>
      <c r="G33" s="393"/>
      <c r="H33" s="393"/>
      <c r="I33" s="393"/>
      <c r="J33" s="393"/>
      <c r="K33" s="394"/>
      <c r="L33" s="273"/>
      <c r="M33" s="389"/>
      <c r="N33" s="390"/>
      <c r="O33" s="276"/>
      <c r="P33" s="277"/>
      <c r="Q33" s="278"/>
      <c r="R33" s="273"/>
      <c r="S33" s="351"/>
      <c r="T33" s="352"/>
      <c r="U33" s="279"/>
      <c r="V33" s="351"/>
      <c r="W33" s="352"/>
      <c r="X33" s="276"/>
      <c r="Y33" s="277"/>
      <c r="Z33" s="278"/>
      <c r="AA33" s="279"/>
      <c r="AB33" s="351"/>
      <c r="AC33" s="352"/>
      <c r="AD33" s="304">
        <f>L33+U33</f>
        <v>0</v>
      </c>
      <c r="AE33" s="358"/>
      <c r="AF33" s="193"/>
    </row>
    <row r="34" spans="2:35" ht="18" customHeight="1">
      <c r="B34" s="10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3"/>
    </row>
    <row r="35" spans="2:35" ht="18" customHeight="1">
      <c r="B35" s="146" t="s">
        <v>166</v>
      </c>
      <c r="C35" s="111"/>
      <c r="D35" s="111"/>
      <c r="E35" s="111"/>
      <c r="F35" s="111"/>
      <c r="G35" s="111"/>
      <c r="H35" s="111"/>
      <c r="I35" s="111"/>
      <c r="J35" s="111" t="s">
        <v>211</v>
      </c>
      <c r="K35" s="111"/>
      <c r="L35" s="111"/>
      <c r="M35" s="111"/>
      <c r="N35" s="111"/>
      <c r="O35" s="111"/>
      <c r="P35" s="111"/>
      <c r="Q35" s="111"/>
      <c r="R35" s="111"/>
      <c r="S35" s="111"/>
      <c r="T35" s="111"/>
      <c r="U35" s="111"/>
      <c r="V35" s="111"/>
      <c r="W35" s="111"/>
      <c r="X35" s="111"/>
      <c r="Y35" s="111"/>
      <c r="Z35" s="111"/>
      <c r="AA35" s="111"/>
      <c r="AB35" s="111"/>
      <c r="AC35" s="111"/>
      <c r="AD35" s="111"/>
      <c r="AE35" s="111"/>
      <c r="AF35" s="112"/>
    </row>
    <row r="36" spans="2:35" ht="18" customHeight="1">
      <c r="B36" s="301" t="s">
        <v>193</v>
      </c>
      <c r="C36" s="303"/>
      <c r="D36" s="303"/>
      <c r="E36" s="303"/>
      <c r="F36" s="303"/>
      <c r="G36" s="303"/>
      <c r="H36" s="303"/>
      <c r="I36" s="303"/>
      <c r="J36" s="140"/>
      <c r="K36" s="94"/>
      <c r="L36" s="273"/>
      <c r="M36" s="389"/>
      <c r="N36" s="390"/>
      <c r="O36" s="304">
        <f>L36</f>
        <v>0</v>
      </c>
      <c r="P36" s="316"/>
      <c r="Q36" s="317"/>
      <c r="R36" s="273"/>
      <c r="S36" s="389"/>
      <c r="T36" s="390"/>
      <c r="U36" s="273"/>
      <c r="V36" s="389"/>
      <c r="W36" s="390"/>
      <c r="X36" s="304">
        <f>U36</f>
        <v>0</v>
      </c>
      <c r="Y36" s="316"/>
      <c r="Z36" s="317"/>
      <c r="AA36" s="273"/>
      <c r="AB36" s="389"/>
      <c r="AC36" s="390"/>
      <c r="AD36" s="304">
        <f t="shared" ref="AD36:AD41" si="1">(L36*1.4)+(U36*1.4)</f>
        <v>0</v>
      </c>
      <c r="AE36" s="316"/>
      <c r="AF36" s="317"/>
    </row>
    <row r="37" spans="2:35" ht="18" customHeight="1">
      <c r="B37" s="301" t="s">
        <v>194</v>
      </c>
      <c r="C37" s="303"/>
      <c r="D37" s="303"/>
      <c r="E37" s="303"/>
      <c r="F37" s="303"/>
      <c r="G37" s="303"/>
      <c r="H37" s="303"/>
      <c r="I37" s="303"/>
      <c r="J37" s="140"/>
      <c r="K37" s="94"/>
      <c r="L37" s="273"/>
      <c r="M37" s="389"/>
      <c r="N37" s="390"/>
      <c r="O37" s="304">
        <f>L37</f>
        <v>0</v>
      </c>
      <c r="P37" s="316"/>
      <c r="Q37" s="317"/>
      <c r="R37" s="273"/>
      <c r="S37" s="389"/>
      <c r="T37" s="390"/>
      <c r="U37" s="273"/>
      <c r="V37" s="389"/>
      <c r="W37" s="390"/>
      <c r="X37" s="304">
        <f>U37</f>
        <v>0</v>
      </c>
      <c r="Y37" s="316"/>
      <c r="Z37" s="317"/>
      <c r="AA37" s="273"/>
      <c r="AB37" s="389"/>
      <c r="AC37" s="390"/>
      <c r="AD37" s="304">
        <f t="shared" si="1"/>
        <v>0</v>
      </c>
      <c r="AE37" s="316"/>
      <c r="AF37" s="317"/>
    </row>
    <row r="38" spans="2:35" ht="18" customHeight="1">
      <c r="B38" s="322" t="s">
        <v>195</v>
      </c>
      <c r="C38" s="323"/>
      <c r="D38" s="323"/>
      <c r="E38" s="323"/>
      <c r="F38" s="323"/>
      <c r="G38" s="323"/>
      <c r="H38" s="323"/>
      <c r="I38" s="323"/>
      <c r="J38" s="323"/>
      <c r="K38" s="359"/>
      <c r="L38" s="273"/>
      <c r="M38" s="389"/>
      <c r="N38" s="390"/>
      <c r="O38" s="304">
        <f t="shared" ref="O38:O41" si="2">L38</f>
        <v>0</v>
      </c>
      <c r="P38" s="316"/>
      <c r="Q38" s="317"/>
      <c r="R38" s="273"/>
      <c r="S38" s="389"/>
      <c r="T38" s="390"/>
      <c r="U38" s="273"/>
      <c r="V38" s="389"/>
      <c r="W38" s="390"/>
      <c r="X38" s="304">
        <f t="shared" ref="X38:X41" si="3">U38</f>
        <v>0</v>
      </c>
      <c r="Y38" s="316"/>
      <c r="Z38" s="317"/>
      <c r="AA38" s="273"/>
      <c r="AB38" s="389"/>
      <c r="AC38" s="390"/>
      <c r="AD38" s="304">
        <f t="shared" si="1"/>
        <v>0</v>
      </c>
      <c r="AE38" s="316"/>
      <c r="AF38" s="317"/>
    </row>
    <row r="39" spans="2:35" ht="18" customHeight="1">
      <c r="B39" s="301" t="s">
        <v>196</v>
      </c>
      <c r="C39" s="303"/>
      <c r="D39" s="303"/>
      <c r="E39" s="303"/>
      <c r="F39" s="303"/>
      <c r="G39" s="303"/>
      <c r="H39" s="303"/>
      <c r="I39" s="303"/>
      <c r="J39" s="140"/>
      <c r="K39" s="94"/>
      <c r="L39" s="273"/>
      <c r="M39" s="389"/>
      <c r="N39" s="390"/>
      <c r="O39" s="304">
        <f t="shared" si="2"/>
        <v>0</v>
      </c>
      <c r="P39" s="316"/>
      <c r="Q39" s="317"/>
      <c r="R39" s="273"/>
      <c r="S39" s="389"/>
      <c r="T39" s="390"/>
      <c r="U39" s="273"/>
      <c r="V39" s="389"/>
      <c r="W39" s="390"/>
      <c r="X39" s="304">
        <f t="shared" si="3"/>
        <v>0</v>
      </c>
      <c r="Y39" s="316"/>
      <c r="Z39" s="317"/>
      <c r="AA39" s="273"/>
      <c r="AB39" s="389"/>
      <c r="AC39" s="390"/>
      <c r="AD39" s="304">
        <f t="shared" si="1"/>
        <v>0</v>
      </c>
      <c r="AE39" s="316"/>
      <c r="AF39" s="317"/>
    </row>
    <row r="40" spans="2:35" ht="18" customHeight="1">
      <c r="B40" s="322" t="s">
        <v>192</v>
      </c>
      <c r="C40" s="323"/>
      <c r="D40" s="323"/>
      <c r="E40" s="323"/>
      <c r="F40" s="323"/>
      <c r="G40" s="323"/>
      <c r="H40" s="323"/>
      <c r="I40" s="323"/>
      <c r="J40" s="323"/>
      <c r="K40" s="359"/>
      <c r="L40" s="273"/>
      <c r="M40" s="389"/>
      <c r="N40" s="390"/>
      <c r="O40" s="304">
        <f t="shared" si="2"/>
        <v>0</v>
      </c>
      <c r="P40" s="316"/>
      <c r="Q40" s="317"/>
      <c r="R40" s="273"/>
      <c r="S40" s="389"/>
      <c r="T40" s="390"/>
      <c r="U40" s="273"/>
      <c r="V40" s="389"/>
      <c r="W40" s="390"/>
      <c r="X40" s="304">
        <f t="shared" si="3"/>
        <v>0</v>
      </c>
      <c r="Y40" s="316"/>
      <c r="Z40" s="317"/>
      <c r="AA40" s="273"/>
      <c r="AB40" s="389"/>
      <c r="AC40" s="390"/>
      <c r="AD40" s="304">
        <f t="shared" si="1"/>
        <v>0</v>
      </c>
      <c r="AE40" s="316"/>
      <c r="AF40" s="317"/>
    </row>
    <row r="41" spans="2:35" ht="18" customHeight="1">
      <c r="B41" s="322" t="s">
        <v>191</v>
      </c>
      <c r="C41" s="323"/>
      <c r="D41" s="323"/>
      <c r="E41" s="323"/>
      <c r="F41" s="323"/>
      <c r="G41" s="323"/>
      <c r="H41" s="323"/>
      <c r="I41" s="323"/>
      <c r="J41" s="323"/>
      <c r="K41" s="359"/>
      <c r="L41" s="273"/>
      <c r="M41" s="389"/>
      <c r="N41" s="390"/>
      <c r="O41" s="304">
        <f t="shared" si="2"/>
        <v>0</v>
      </c>
      <c r="P41" s="316"/>
      <c r="Q41" s="317"/>
      <c r="R41" s="273"/>
      <c r="S41" s="389"/>
      <c r="T41" s="390"/>
      <c r="U41" s="273"/>
      <c r="V41" s="389"/>
      <c r="W41" s="390"/>
      <c r="X41" s="304">
        <f t="shared" si="3"/>
        <v>0</v>
      </c>
      <c r="Y41" s="316"/>
      <c r="Z41" s="317"/>
      <c r="AA41" s="273"/>
      <c r="AB41" s="389"/>
      <c r="AC41" s="390"/>
      <c r="AD41" s="304">
        <f t="shared" si="1"/>
        <v>0</v>
      </c>
      <c r="AE41" s="316"/>
      <c r="AF41" s="317"/>
    </row>
    <row r="42" spans="2:35" ht="18" customHeight="1">
      <c r="B42" s="411" t="s">
        <v>91</v>
      </c>
      <c r="C42" s="412"/>
      <c r="D42" s="412"/>
      <c r="E42" s="412"/>
      <c r="F42" s="412"/>
      <c r="G42" s="412"/>
      <c r="H42" s="413"/>
      <c r="I42" s="413"/>
      <c r="J42" s="413"/>
      <c r="K42" s="414"/>
      <c r="L42" s="304">
        <f>SUM(更新１難易度B術者総数その１,更新１難易度B術者総数その２)</f>
        <v>0</v>
      </c>
      <c r="M42" s="243"/>
      <c r="N42" s="244"/>
      <c r="O42" s="304">
        <f>SUM(更新１難易度B術者16歳未満その１,更新１難易度B術者16歳未満その２)</f>
        <v>0</v>
      </c>
      <c r="P42" s="243"/>
      <c r="Q42" s="244"/>
      <c r="R42" s="304"/>
      <c r="S42" s="243"/>
      <c r="T42" s="244"/>
      <c r="U42" s="242">
        <f>SUM(更新１難易度B助手総数その１,更新１難易度B助手総数その２)</f>
        <v>0</v>
      </c>
      <c r="V42" s="243"/>
      <c r="W42" s="244"/>
      <c r="X42" s="304">
        <f>SUM(更新１難易度B助手16歳未満その１,更新１難易度B助手16歳未満その２)</f>
        <v>0</v>
      </c>
      <c r="Y42" s="243"/>
      <c r="Z42" s="244"/>
      <c r="AA42" s="242"/>
      <c r="AB42" s="243"/>
      <c r="AC42" s="244"/>
      <c r="AD42" s="304">
        <f>SUM(更新１難易度B合計件数その１,更新１難易度B合計件数その２)</f>
        <v>0</v>
      </c>
      <c r="AE42" s="358"/>
      <c r="AF42" s="193"/>
      <c r="AG42"/>
      <c r="AH42"/>
      <c r="AI42"/>
    </row>
    <row r="43" spans="2:35" ht="15" customHeight="1">
      <c r="R43" s="391"/>
      <c r="S43" s="391"/>
      <c r="T43" s="391"/>
      <c r="U43" s="391"/>
      <c r="V43" s="19"/>
      <c r="W43" s="19"/>
      <c r="X43" s="19"/>
      <c r="Y43" s="19"/>
      <c r="AA43" s="391"/>
      <c r="AB43" s="391"/>
      <c r="AC43" s="391"/>
      <c r="AD43" s="391"/>
      <c r="AG43"/>
      <c r="AH43"/>
      <c r="AI43"/>
    </row>
  </sheetData>
  <sheetProtection algorithmName="SHA-512" hashValue="6Zeu2bMH7FC6HfmsZevGukmTtM79x1zffdHufluclavdXZpp8VgcBj7xhgp7XYbCmwcYROS4jnKNf098+OlgQQ==" saltValue="1xWCK4InLDbUqTHXtlzXiw==" spinCount="100000" sheet="1" objects="1" scenarios="1"/>
  <protectedRanges>
    <protectedRange sqref="AA15:AC16 R15:W16 L15:N16" name="範囲1_1"/>
    <protectedRange sqref="AA23:AC24 R23:W24 L23:N24" name="範囲1_2"/>
    <protectedRange sqref="AA29:AC32 R29:W32 L29:N32" name="範囲1_3"/>
  </protectedRanges>
  <mergeCells count="165">
    <mergeCell ref="C6:AE7"/>
    <mergeCell ref="AD42:AF42"/>
    <mergeCell ref="L42:N42"/>
    <mergeCell ref="O42:Q42"/>
    <mergeCell ref="R42:T42"/>
    <mergeCell ref="U42:W42"/>
    <mergeCell ref="X42:Z42"/>
    <mergeCell ref="AA42:AC42"/>
    <mergeCell ref="B37:I37"/>
    <mergeCell ref="B38:K38"/>
    <mergeCell ref="B39:I39"/>
    <mergeCell ref="B40:K40"/>
    <mergeCell ref="B41:K41"/>
    <mergeCell ref="B42:K42"/>
    <mergeCell ref="O40:Q40"/>
    <mergeCell ref="R40:T40"/>
    <mergeCell ref="U40:W40"/>
    <mergeCell ref="X40:Z40"/>
    <mergeCell ref="AA40:AC40"/>
    <mergeCell ref="R37:T37"/>
    <mergeCell ref="U37:W37"/>
    <mergeCell ref="X37:Z37"/>
    <mergeCell ref="AA37:AC37"/>
    <mergeCell ref="L38:N38"/>
    <mergeCell ref="O38:Q38"/>
    <mergeCell ref="AA33:AC33"/>
    <mergeCell ref="AD33:AF33"/>
    <mergeCell ref="B36:I36"/>
    <mergeCell ref="B27:K27"/>
    <mergeCell ref="L33:N33"/>
    <mergeCell ref="O33:Q33"/>
    <mergeCell ref="R33:T33"/>
    <mergeCell ref="U33:W33"/>
    <mergeCell ref="X33:Z33"/>
    <mergeCell ref="R38:T38"/>
    <mergeCell ref="U38:W38"/>
    <mergeCell ref="X38:Z38"/>
    <mergeCell ref="AA38:AC38"/>
    <mergeCell ref="L36:N36"/>
    <mergeCell ref="O36:Q36"/>
    <mergeCell ref="R36:T36"/>
    <mergeCell ref="U36:W36"/>
    <mergeCell ref="X36:Z36"/>
    <mergeCell ref="B29:K29"/>
    <mergeCell ref="L29:N30"/>
    <mergeCell ref="O29:Q30"/>
    <mergeCell ref="R29:T30"/>
    <mergeCell ref="U29:W30"/>
    <mergeCell ref="AD25:AF25"/>
    <mergeCell ref="B26:I26"/>
    <mergeCell ref="L26:N27"/>
    <mergeCell ref="O26:Q27"/>
    <mergeCell ref="R26:T27"/>
    <mergeCell ref="U26:W27"/>
    <mergeCell ref="X26:Z27"/>
    <mergeCell ref="AA26:AC27"/>
    <mergeCell ref="AD26:AF27"/>
    <mergeCell ref="B25:I25"/>
    <mergeCell ref="L25:N25"/>
    <mergeCell ref="O25:Q25"/>
    <mergeCell ref="R25:T25"/>
    <mergeCell ref="U25:W25"/>
    <mergeCell ref="X25:Z25"/>
    <mergeCell ref="AA25:AC25"/>
    <mergeCell ref="AD21:AF21"/>
    <mergeCell ref="B21:I21"/>
    <mergeCell ref="L21:N21"/>
    <mergeCell ref="O21:Q21"/>
    <mergeCell ref="R21:T21"/>
    <mergeCell ref="U21:W21"/>
    <mergeCell ref="X21:Z21"/>
    <mergeCell ref="B23:K23"/>
    <mergeCell ref="L23:N24"/>
    <mergeCell ref="O23:Q24"/>
    <mergeCell ref="R23:T24"/>
    <mergeCell ref="U23:W24"/>
    <mergeCell ref="X23:Z24"/>
    <mergeCell ref="AA23:AC24"/>
    <mergeCell ref="AD23:AF24"/>
    <mergeCell ref="B24:K24"/>
    <mergeCell ref="B16:K16"/>
    <mergeCell ref="AD18:AF18"/>
    <mergeCell ref="B19:K19"/>
    <mergeCell ref="L19:N19"/>
    <mergeCell ref="O19:Q19"/>
    <mergeCell ref="R19:T19"/>
    <mergeCell ref="U19:W19"/>
    <mergeCell ref="X19:Z19"/>
    <mergeCell ref="AA19:AC19"/>
    <mergeCell ref="B18:K18"/>
    <mergeCell ref="L18:N18"/>
    <mergeCell ref="O18:Q18"/>
    <mergeCell ref="R18:T18"/>
    <mergeCell ref="U18:W18"/>
    <mergeCell ref="X18:Z18"/>
    <mergeCell ref="AD19:AF19"/>
    <mergeCell ref="AA17:AC17"/>
    <mergeCell ref="AD17:AF17"/>
    <mergeCell ref="L15:N16"/>
    <mergeCell ref="O15:Q16"/>
    <mergeCell ref="R15:T16"/>
    <mergeCell ref="U15:W16"/>
    <mergeCell ref="X15:Z16"/>
    <mergeCell ref="AA15:AC16"/>
    <mergeCell ref="AD15:AF16"/>
    <mergeCell ref="R43:U43"/>
    <mergeCell ref="AA43:AD43"/>
    <mergeCell ref="B33:K33"/>
    <mergeCell ref="E9:O9"/>
    <mergeCell ref="B9:D9"/>
    <mergeCell ref="L12:T12"/>
    <mergeCell ref="U12:AC12"/>
    <mergeCell ref="AA13:AC13"/>
    <mergeCell ref="B15:K15"/>
    <mergeCell ref="AD13:AF13"/>
    <mergeCell ref="B12:K13"/>
    <mergeCell ref="AD12:AF12"/>
    <mergeCell ref="AD36:AF36"/>
    <mergeCell ref="AD37:AF37"/>
    <mergeCell ref="AD38:AF38"/>
    <mergeCell ref="AD39:AF39"/>
    <mergeCell ref="AD40:AF40"/>
    <mergeCell ref="AD41:AF41"/>
    <mergeCell ref="B17:K17"/>
    <mergeCell ref="L17:N17"/>
    <mergeCell ref="O17:Q17"/>
    <mergeCell ref="R17:T17"/>
    <mergeCell ref="U17:W17"/>
    <mergeCell ref="X17:Z17"/>
    <mergeCell ref="L13:N13"/>
    <mergeCell ref="L41:N41"/>
    <mergeCell ref="O41:Q41"/>
    <mergeCell ref="R41:T41"/>
    <mergeCell ref="U41:W41"/>
    <mergeCell ref="X41:Z41"/>
    <mergeCell ref="AA41:AC41"/>
    <mergeCell ref="R39:T39"/>
    <mergeCell ref="U39:W39"/>
    <mergeCell ref="X39:Z39"/>
    <mergeCell ref="AA39:AC39"/>
    <mergeCell ref="L40:N40"/>
    <mergeCell ref="L39:N39"/>
    <mergeCell ref="O13:Q13"/>
    <mergeCell ref="R13:T13"/>
    <mergeCell ref="U13:W13"/>
    <mergeCell ref="X13:Z13"/>
    <mergeCell ref="O39:Q39"/>
    <mergeCell ref="AA18:AC18"/>
    <mergeCell ref="AA36:AC36"/>
    <mergeCell ref="L37:N37"/>
    <mergeCell ref="O37:Q37"/>
    <mergeCell ref="AA21:AC21"/>
    <mergeCell ref="X29:Z30"/>
    <mergeCell ref="AA29:AC30"/>
    <mergeCell ref="AD29:AF30"/>
    <mergeCell ref="B30:K30"/>
    <mergeCell ref="B31:K31"/>
    <mergeCell ref="L31:N32"/>
    <mergeCell ref="O31:Q32"/>
    <mergeCell ref="R31:T32"/>
    <mergeCell ref="U31:W32"/>
    <mergeCell ref="X31:Z32"/>
    <mergeCell ref="AA31:AC32"/>
    <mergeCell ref="AD31:AF32"/>
    <mergeCell ref="B32:K32"/>
  </mergeCells>
  <phoneticPr fontId="4"/>
  <printOptions horizontalCentered="1"/>
  <pageMargins left="0.78740157480314965" right="0.55118110236220474" top="0.78740157480314965"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G57"/>
  <sheetViews>
    <sheetView showGridLines="0" showZeros="0" zoomScaleNormal="100" workbookViewId="0">
      <selection activeCell="E9" sqref="E9:O9"/>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4" width="2.5" style="1" customWidth="1"/>
    <col min="35" max="35" width="2.25" style="1" customWidth="1"/>
    <col min="36" max="16384" width="9" style="1"/>
  </cols>
  <sheetData>
    <row r="1" spans="1:33" s="2" customFormat="1" ht="12" customHeight="1">
      <c r="A1" s="78" t="s">
        <v>9</v>
      </c>
      <c r="B1" s="78"/>
      <c r="C1" s="78"/>
      <c r="D1" s="78"/>
      <c r="E1" s="78"/>
      <c r="F1" s="79"/>
      <c r="G1" s="78"/>
      <c r="H1" s="78"/>
      <c r="I1" s="78"/>
      <c r="J1" s="78"/>
      <c r="K1" s="78"/>
      <c r="L1" s="78"/>
      <c r="M1" s="78"/>
      <c r="N1" s="78"/>
      <c r="O1" s="78"/>
      <c r="P1" s="78"/>
      <c r="Q1" s="78"/>
      <c r="R1" s="78"/>
      <c r="S1" s="78"/>
      <c r="T1" s="80"/>
      <c r="U1" s="78"/>
      <c r="V1" s="78"/>
      <c r="W1" s="78"/>
      <c r="X1" s="78"/>
      <c r="Y1" s="78"/>
      <c r="Z1" s="78"/>
      <c r="AA1" s="78"/>
      <c r="AB1" s="78"/>
      <c r="AC1" s="78"/>
      <c r="AD1" s="78"/>
      <c r="AE1" s="78"/>
      <c r="AF1" s="81"/>
      <c r="AG1" s="114" t="s">
        <v>199</v>
      </c>
    </row>
    <row r="2" spans="1:33">
      <c r="A2" s="83"/>
      <c r="B2" s="83"/>
      <c r="C2" s="83"/>
      <c r="D2" s="83"/>
      <c r="E2" s="83"/>
      <c r="F2" s="83"/>
      <c r="G2" s="83"/>
      <c r="H2" s="83"/>
      <c r="I2" s="83"/>
      <c r="J2" s="83"/>
      <c r="K2" s="83"/>
      <c r="L2" s="83"/>
      <c r="M2" s="83"/>
      <c r="N2" s="83"/>
      <c r="O2" s="83"/>
      <c r="P2" s="83"/>
      <c r="Q2" s="83"/>
      <c r="R2" s="78"/>
      <c r="S2" s="78"/>
      <c r="T2" s="78"/>
      <c r="U2" s="78"/>
      <c r="V2" s="78"/>
      <c r="W2" s="78"/>
      <c r="X2" s="78"/>
      <c r="Y2" s="78"/>
      <c r="Z2" s="78"/>
      <c r="AA2" s="78"/>
      <c r="AB2" s="78"/>
      <c r="AC2" s="78"/>
      <c r="AD2" s="78"/>
      <c r="AE2" s="78"/>
      <c r="AF2" s="78"/>
      <c r="AG2" s="82" t="s">
        <v>202</v>
      </c>
    </row>
    <row r="3" spans="1:33" ht="9" customHeight="1">
      <c r="B3" s="55"/>
      <c r="C3" s="55"/>
      <c r="D3" s="55"/>
      <c r="E3" s="55"/>
      <c r="F3" s="55"/>
      <c r="G3" s="55"/>
      <c r="H3" s="55"/>
      <c r="I3" s="55"/>
      <c r="J3" s="55"/>
      <c r="K3" s="55"/>
      <c r="L3" s="55"/>
      <c r="M3" s="55"/>
      <c r="N3" s="55"/>
      <c r="O3" s="55"/>
      <c r="P3" s="55"/>
      <c r="Q3" s="55"/>
      <c r="R3" s="55"/>
      <c r="S3" s="84"/>
      <c r="X3" s="55"/>
      <c r="Y3" s="84"/>
    </row>
    <row r="4" spans="1:33" ht="13.5" customHeight="1">
      <c r="B4" s="153"/>
      <c r="C4" s="1"/>
      <c r="D4" s="55"/>
      <c r="E4" s="55"/>
      <c r="F4" s="55"/>
      <c r="G4" s="55"/>
      <c r="H4" s="55"/>
      <c r="I4" s="55"/>
      <c r="J4" s="55"/>
      <c r="K4" s="55"/>
      <c r="L4" s="55"/>
      <c r="M4" s="55"/>
      <c r="N4" s="55"/>
      <c r="O4" s="55"/>
      <c r="P4" s="55"/>
      <c r="Q4" s="55"/>
      <c r="R4" s="55"/>
      <c r="S4" s="84"/>
      <c r="X4" s="55"/>
      <c r="Y4" s="84"/>
    </row>
    <row r="5" spans="1:33" ht="13.5" customHeight="1">
      <c r="B5" s="55"/>
      <c r="C5" s="55"/>
      <c r="D5" s="55"/>
      <c r="E5" s="55"/>
      <c r="F5" s="55"/>
      <c r="G5" s="55"/>
      <c r="H5" s="55"/>
      <c r="I5" s="55"/>
      <c r="J5" s="55"/>
      <c r="K5" s="55"/>
      <c r="L5" s="55"/>
      <c r="M5" s="55"/>
      <c r="N5" s="55"/>
      <c r="O5" s="55"/>
      <c r="P5" s="55"/>
      <c r="Q5" s="55"/>
      <c r="R5" s="55"/>
      <c r="S5" s="84"/>
      <c r="X5" s="55"/>
      <c r="Y5" s="84"/>
    </row>
    <row r="6" spans="1:33" ht="15" customHeight="1">
      <c r="B6" s="55"/>
      <c r="C6" s="333" t="s">
        <v>219</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5"/>
      <c r="AF6"/>
    </row>
    <row r="7" spans="1:33" ht="15" customHeight="1">
      <c r="B7" s="55"/>
      <c r="C7" s="336"/>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8"/>
      <c r="AF7"/>
    </row>
    <row r="8" spans="1:33" ht="11.25" customHeight="1">
      <c r="B8" s="55"/>
      <c r="C8" s="55"/>
      <c r="D8" s="55"/>
      <c r="E8" s="55"/>
      <c r="F8" s="86"/>
      <c r="G8" s="55"/>
      <c r="H8" s="55"/>
      <c r="I8" s="55"/>
      <c r="J8" s="55"/>
      <c r="K8" s="55"/>
      <c r="L8" s="55"/>
      <c r="M8" s="55"/>
      <c r="N8" s="55"/>
      <c r="O8" s="55"/>
      <c r="P8" s="55"/>
      <c r="Q8" s="55"/>
      <c r="R8" s="55"/>
      <c r="S8" s="55"/>
      <c r="X8" s="55"/>
      <c r="Y8" s="55"/>
    </row>
    <row r="9" spans="1:33" ht="24" customHeight="1">
      <c r="B9" s="313" t="s">
        <v>34</v>
      </c>
      <c r="C9" s="314"/>
      <c r="D9" s="315"/>
      <c r="E9" s="346"/>
      <c r="F9" s="347"/>
      <c r="G9" s="347"/>
      <c r="H9" s="347"/>
      <c r="I9" s="347"/>
      <c r="J9" s="347"/>
      <c r="K9" s="347"/>
      <c r="L9" s="347"/>
      <c r="M9" s="347"/>
      <c r="N9" s="347"/>
      <c r="O9" s="348"/>
      <c r="P9" s="93"/>
      <c r="Q9" s="88" t="s">
        <v>59</v>
      </c>
      <c r="R9" s="88"/>
      <c r="S9" s="55"/>
      <c r="X9" s="88"/>
      <c r="Y9" s="55"/>
      <c r="AD9" s="87"/>
    </row>
    <row r="10" spans="1:33" ht="9" customHeight="1">
      <c r="B10" s="60"/>
      <c r="C10" s="60"/>
      <c r="D10" s="60"/>
      <c r="E10" s="55"/>
      <c r="F10" s="86"/>
      <c r="G10" s="55"/>
      <c r="H10" s="55"/>
      <c r="I10" s="55"/>
      <c r="J10" s="55"/>
      <c r="K10" s="55"/>
      <c r="L10" s="55"/>
      <c r="M10" s="55"/>
      <c r="N10" s="55"/>
      <c r="O10" s="55"/>
      <c r="P10" s="55"/>
      <c r="Q10" s="55"/>
      <c r="R10" s="55"/>
      <c r="S10" s="55"/>
      <c r="X10" s="55"/>
      <c r="Y10" s="55"/>
    </row>
    <row r="11" spans="1:33" ht="10.5" customHeight="1">
      <c r="B11" s="55"/>
      <c r="C11" s="55"/>
      <c r="D11" s="55"/>
      <c r="E11" s="55"/>
      <c r="F11" s="86"/>
      <c r="G11" s="55"/>
      <c r="H11" s="55"/>
      <c r="I11" s="55"/>
      <c r="J11" s="55"/>
      <c r="K11" s="55"/>
      <c r="L11" s="55"/>
      <c r="M11" s="55"/>
      <c r="N11" s="55"/>
      <c r="O11" s="55"/>
      <c r="P11" s="55"/>
      <c r="Q11" s="55"/>
      <c r="R11" s="55"/>
      <c r="S11" s="55"/>
      <c r="X11" s="55"/>
      <c r="Y11" s="55"/>
    </row>
    <row r="12" spans="1:33" ht="15" customHeight="1">
      <c r="B12" s="318"/>
      <c r="C12" s="353"/>
      <c r="D12" s="353"/>
      <c r="E12" s="353"/>
      <c r="F12" s="353"/>
      <c r="G12" s="353"/>
      <c r="H12" s="353"/>
      <c r="I12" s="353"/>
      <c r="J12" s="353"/>
      <c r="K12" s="354"/>
      <c r="L12" s="304" t="s">
        <v>11</v>
      </c>
      <c r="M12" s="316"/>
      <c r="N12" s="316"/>
      <c r="O12" s="316"/>
      <c r="P12" s="316"/>
      <c r="Q12" s="316"/>
      <c r="R12" s="316"/>
      <c r="S12" s="316"/>
      <c r="T12" s="317"/>
      <c r="U12" s="316" t="s">
        <v>56</v>
      </c>
      <c r="V12" s="316"/>
      <c r="W12" s="316"/>
      <c r="X12" s="316"/>
      <c r="Y12" s="316"/>
      <c r="Z12" s="316"/>
      <c r="AA12" s="316"/>
      <c r="AB12" s="316"/>
      <c r="AC12" s="317"/>
      <c r="AD12" s="304" t="s">
        <v>30</v>
      </c>
      <c r="AE12" s="358"/>
      <c r="AF12" s="193"/>
    </row>
    <row r="13" spans="1:33" ht="22.5" customHeight="1">
      <c r="B13" s="355"/>
      <c r="C13" s="356"/>
      <c r="D13" s="356"/>
      <c r="E13" s="356"/>
      <c r="F13" s="356"/>
      <c r="G13" s="356"/>
      <c r="H13" s="356"/>
      <c r="I13" s="356"/>
      <c r="J13" s="356"/>
      <c r="K13" s="357"/>
      <c r="L13" s="307" t="s">
        <v>197</v>
      </c>
      <c r="M13" s="308"/>
      <c r="N13" s="309"/>
      <c r="O13" s="307" t="s">
        <v>198</v>
      </c>
      <c r="P13" s="308"/>
      <c r="Q13" s="309"/>
      <c r="R13" s="307" t="s">
        <v>69</v>
      </c>
      <c r="S13" s="308"/>
      <c r="T13" s="309"/>
      <c r="U13" s="307" t="s">
        <v>197</v>
      </c>
      <c r="V13" s="308"/>
      <c r="W13" s="309"/>
      <c r="X13" s="307" t="s">
        <v>198</v>
      </c>
      <c r="Y13" s="308"/>
      <c r="Z13" s="309"/>
      <c r="AA13" s="307" t="s">
        <v>69</v>
      </c>
      <c r="AB13" s="308"/>
      <c r="AC13" s="309"/>
      <c r="AD13" s="310" t="s">
        <v>70</v>
      </c>
      <c r="AE13" s="349"/>
      <c r="AF13" s="350"/>
    </row>
    <row r="14" spans="1:33" ht="14.25" customHeight="1">
      <c r="B14" s="104" t="s">
        <v>71</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33" ht="14.25" customHeight="1">
      <c r="B15" s="415" t="s">
        <v>127</v>
      </c>
      <c r="C15" s="416"/>
      <c r="D15" s="416"/>
      <c r="E15" s="417"/>
      <c r="F15" s="417"/>
      <c r="G15" s="417"/>
      <c r="H15" s="417"/>
      <c r="I15" s="417"/>
      <c r="J15" s="151"/>
      <c r="K15" s="89"/>
      <c r="L15" s="273"/>
      <c r="M15" s="401"/>
      <c r="N15" s="402"/>
      <c r="O15" s="276"/>
      <c r="P15" s="277"/>
      <c r="Q15" s="278"/>
      <c r="R15" s="273"/>
      <c r="S15" s="401"/>
      <c r="T15" s="402"/>
      <c r="U15" s="279"/>
      <c r="V15" s="401"/>
      <c r="W15" s="402"/>
      <c r="X15" s="276"/>
      <c r="Y15" s="277"/>
      <c r="Z15" s="278"/>
      <c r="AA15" s="279"/>
      <c r="AB15" s="401"/>
      <c r="AC15" s="402"/>
      <c r="AD15" s="304">
        <f t="shared" ref="AD15:AD29" si="0">(L15*1.4)+(U15*1.4)</f>
        <v>0</v>
      </c>
      <c r="AE15" s="243"/>
      <c r="AF15" s="244"/>
    </row>
    <row r="16" spans="1:33" ht="14.25" customHeight="1">
      <c r="B16" s="415" t="s">
        <v>128</v>
      </c>
      <c r="C16" s="416"/>
      <c r="D16" s="416"/>
      <c r="E16" s="416"/>
      <c r="F16" s="416"/>
      <c r="G16" s="416"/>
      <c r="H16" s="416"/>
      <c r="I16" s="416"/>
      <c r="J16" s="149"/>
      <c r="K16" s="90"/>
      <c r="L16" s="273"/>
      <c r="M16" s="401"/>
      <c r="N16" s="402"/>
      <c r="O16" s="276"/>
      <c r="P16" s="277"/>
      <c r="Q16" s="278"/>
      <c r="R16" s="273"/>
      <c r="S16" s="401"/>
      <c r="T16" s="402"/>
      <c r="U16" s="279"/>
      <c r="V16" s="401"/>
      <c r="W16" s="402"/>
      <c r="X16" s="276"/>
      <c r="Y16" s="277"/>
      <c r="Z16" s="278"/>
      <c r="AA16" s="279"/>
      <c r="AB16" s="401"/>
      <c r="AC16" s="402"/>
      <c r="AD16" s="304">
        <f t="shared" si="0"/>
        <v>0</v>
      </c>
      <c r="AE16" s="243"/>
      <c r="AF16" s="244"/>
    </row>
    <row r="17" spans="2:32" ht="14.25" customHeight="1">
      <c r="B17" s="415" t="s">
        <v>129</v>
      </c>
      <c r="C17" s="416"/>
      <c r="D17" s="416"/>
      <c r="E17" s="416"/>
      <c r="F17" s="416"/>
      <c r="G17" s="416"/>
      <c r="H17" s="416"/>
      <c r="I17" s="416"/>
      <c r="J17" s="149"/>
      <c r="K17" s="90"/>
      <c r="L17" s="273"/>
      <c r="M17" s="401"/>
      <c r="N17" s="402"/>
      <c r="O17" s="276"/>
      <c r="P17" s="277"/>
      <c r="Q17" s="278"/>
      <c r="R17" s="273"/>
      <c r="S17" s="401"/>
      <c r="T17" s="402"/>
      <c r="U17" s="279"/>
      <c r="V17" s="401"/>
      <c r="W17" s="402"/>
      <c r="X17" s="276"/>
      <c r="Y17" s="277"/>
      <c r="Z17" s="278"/>
      <c r="AA17" s="279"/>
      <c r="AB17" s="401"/>
      <c r="AC17" s="402"/>
      <c r="AD17" s="304">
        <f t="shared" si="0"/>
        <v>0</v>
      </c>
      <c r="AE17" s="243"/>
      <c r="AF17" s="244"/>
    </row>
    <row r="18" spans="2:32" ht="14.25" customHeight="1">
      <c r="B18" s="415" t="s">
        <v>130</v>
      </c>
      <c r="C18" s="416"/>
      <c r="D18" s="416"/>
      <c r="E18" s="416"/>
      <c r="F18" s="416"/>
      <c r="G18" s="416"/>
      <c r="H18" s="416"/>
      <c r="I18" s="416"/>
      <c r="J18" s="149"/>
      <c r="K18" s="90"/>
      <c r="L18" s="273"/>
      <c r="M18" s="401"/>
      <c r="N18" s="402"/>
      <c r="O18" s="276"/>
      <c r="P18" s="277"/>
      <c r="Q18" s="278"/>
      <c r="R18" s="273"/>
      <c r="S18" s="401"/>
      <c r="T18" s="402"/>
      <c r="U18" s="279"/>
      <c r="V18" s="401"/>
      <c r="W18" s="402"/>
      <c r="X18" s="276"/>
      <c r="Y18" s="277"/>
      <c r="Z18" s="278"/>
      <c r="AA18" s="279"/>
      <c r="AB18" s="401"/>
      <c r="AC18" s="402"/>
      <c r="AD18" s="304">
        <f t="shared" si="0"/>
        <v>0</v>
      </c>
      <c r="AE18" s="243"/>
      <c r="AF18" s="244"/>
    </row>
    <row r="19" spans="2:32" ht="14.25" customHeight="1">
      <c r="B19" s="415" t="s">
        <v>131</v>
      </c>
      <c r="C19" s="416"/>
      <c r="D19" s="416"/>
      <c r="E19" s="416"/>
      <c r="F19" s="416"/>
      <c r="G19" s="416"/>
      <c r="H19" s="416"/>
      <c r="I19" s="416"/>
      <c r="J19" s="149"/>
      <c r="K19" s="90"/>
      <c r="L19" s="273"/>
      <c r="M19" s="401"/>
      <c r="N19" s="402"/>
      <c r="O19" s="276"/>
      <c r="P19" s="277"/>
      <c r="Q19" s="278"/>
      <c r="R19" s="273"/>
      <c r="S19" s="389"/>
      <c r="T19" s="390"/>
      <c r="U19" s="279"/>
      <c r="V19" s="401"/>
      <c r="W19" s="402"/>
      <c r="X19" s="276"/>
      <c r="Y19" s="277"/>
      <c r="Z19" s="278"/>
      <c r="AA19" s="279"/>
      <c r="AB19" s="401"/>
      <c r="AC19" s="402"/>
      <c r="AD19" s="304">
        <f t="shared" si="0"/>
        <v>0</v>
      </c>
      <c r="AE19" s="243"/>
      <c r="AF19" s="244"/>
    </row>
    <row r="20" spans="2:32" ht="14.25" customHeight="1">
      <c r="B20" s="415" t="s">
        <v>132</v>
      </c>
      <c r="C20" s="416"/>
      <c r="D20" s="416"/>
      <c r="E20" s="416"/>
      <c r="F20" s="416"/>
      <c r="G20" s="416"/>
      <c r="H20" s="416"/>
      <c r="I20" s="416"/>
      <c r="J20" s="149"/>
      <c r="K20" s="90"/>
      <c r="L20" s="273"/>
      <c r="M20" s="401"/>
      <c r="N20" s="402"/>
      <c r="O20" s="276"/>
      <c r="P20" s="277"/>
      <c r="Q20" s="278"/>
      <c r="R20" s="273"/>
      <c r="S20" s="389"/>
      <c r="T20" s="390"/>
      <c r="U20" s="279"/>
      <c r="V20" s="401"/>
      <c r="W20" s="402"/>
      <c r="X20" s="276"/>
      <c r="Y20" s="277"/>
      <c r="Z20" s="278"/>
      <c r="AA20" s="279"/>
      <c r="AB20" s="401"/>
      <c r="AC20" s="402"/>
      <c r="AD20" s="304">
        <f t="shared" si="0"/>
        <v>0</v>
      </c>
      <c r="AE20" s="243"/>
      <c r="AF20" s="244"/>
    </row>
    <row r="21" spans="2:32" ht="14.25" customHeight="1">
      <c r="B21" s="415" t="s">
        <v>133</v>
      </c>
      <c r="C21" s="416"/>
      <c r="D21" s="416"/>
      <c r="E21" s="416"/>
      <c r="F21" s="416"/>
      <c r="G21" s="416"/>
      <c r="H21" s="416"/>
      <c r="I21" s="416"/>
      <c r="J21" s="149"/>
      <c r="K21" s="90"/>
      <c r="L21" s="273"/>
      <c r="M21" s="401"/>
      <c r="N21" s="402"/>
      <c r="O21" s="276"/>
      <c r="P21" s="277"/>
      <c r="Q21" s="278"/>
      <c r="R21" s="273"/>
      <c r="S21" s="389"/>
      <c r="T21" s="390"/>
      <c r="U21" s="279"/>
      <c r="V21" s="401"/>
      <c r="W21" s="402"/>
      <c r="X21" s="276"/>
      <c r="Y21" s="277"/>
      <c r="Z21" s="278"/>
      <c r="AA21" s="279"/>
      <c r="AB21" s="401"/>
      <c r="AC21" s="402"/>
      <c r="AD21" s="304">
        <f t="shared" si="0"/>
        <v>0</v>
      </c>
      <c r="AE21" s="243"/>
      <c r="AF21" s="244"/>
    </row>
    <row r="22" spans="2:32" ht="14.25" customHeight="1">
      <c r="B22" s="415" t="s">
        <v>134</v>
      </c>
      <c r="C22" s="416"/>
      <c r="D22" s="416"/>
      <c r="E22" s="416"/>
      <c r="F22" s="416"/>
      <c r="G22" s="416"/>
      <c r="H22" s="416"/>
      <c r="I22" s="416"/>
      <c r="J22" s="149"/>
      <c r="K22" s="90"/>
      <c r="L22" s="273"/>
      <c r="M22" s="401"/>
      <c r="N22" s="402"/>
      <c r="O22" s="276"/>
      <c r="P22" s="277"/>
      <c r="Q22" s="278"/>
      <c r="R22" s="273"/>
      <c r="S22" s="389"/>
      <c r="T22" s="390"/>
      <c r="U22" s="279"/>
      <c r="V22" s="401"/>
      <c r="W22" s="402"/>
      <c r="X22" s="276"/>
      <c r="Y22" s="277"/>
      <c r="Z22" s="278"/>
      <c r="AA22" s="279"/>
      <c r="AB22" s="401"/>
      <c r="AC22" s="402"/>
      <c r="AD22" s="304">
        <f t="shared" si="0"/>
        <v>0</v>
      </c>
      <c r="AE22" s="243"/>
      <c r="AF22" s="244"/>
    </row>
    <row r="23" spans="2:32" ht="14.25" customHeight="1">
      <c r="B23" s="415" t="s">
        <v>135</v>
      </c>
      <c r="C23" s="418"/>
      <c r="D23" s="418"/>
      <c r="E23" s="418"/>
      <c r="F23" s="418"/>
      <c r="G23" s="418"/>
      <c r="H23" s="416"/>
      <c r="I23" s="416"/>
      <c r="J23" s="416"/>
      <c r="K23" s="419"/>
      <c r="L23" s="273"/>
      <c r="M23" s="401"/>
      <c r="N23" s="402"/>
      <c r="O23" s="276"/>
      <c r="P23" s="277"/>
      <c r="Q23" s="278"/>
      <c r="R23" s="273"/>
      <c r="S23" s="389"/>
      <c r="T23" s="390"/>
      <c r="U23" s="279"/>
      <c r="V23" s="401"/>
      <c r="W23" s="402"/>
      <c r="X23" s="276"/>
      <c r="Y23" s="277"/>
      <c r="Z23" s="278"/>
      <c r="AA23" s="279"/>
      <c r="AB23" s="401"/>
      <c r="AC23" s="402"/>
      <c r="AD23" s="304">
        <f t="shared" si="0"/>
        <v>0</v>
      </c>
      <c r="AE23" s="243"/>
      <c r="AF23" s="244"/>
    </row>
    <row r="24" spans="2:32" ht="14.25" customHeight="1">
      <c r="B24" s="415" t="s">
        <v>136</v>
      </c>
      <c r="C24" s="416"/>
      <c r="D24" s="416"/>
      <c r="E24" s="416"/>
      <c r="F24" s="416"/>
      <c r="G24" s="416"/>
      <c r="H24" s="416"/>
      <c r="I24" s="416"/>
      <c r="J24" s="149"/>
      <c r="K24" s="90"/>
      <c r="L24" s="273"/>
      <c r="M24" s="401"/>
      <c r="N24" s="402"/>
      <c r="O24" s="276"/>
      <c r="P24" s="277"/>
      <c r="Q24" s="278"/>
      <c r="R24" s="273"/>
      <c r="S24" s="389"/>
      <c r="T24" s="390"/>
      <c r="U24" s="279"/>
      <c r="V24" s="401"/>
      <c r="W24" s="402"/>
      <c r="X24" s="276"/>
      <c r="Y24" s="277"/>
      <c r="Z24" s="278"/>
      <c r="AA24" s="279"/>
      <c r="AB24" s="401"/>
      <c r="AC24" s="402"/>
      <c r="AD24" s="304">
        <f t="shared" si="0"/>
        <v>0</v>
      </c>
      <c r="AE24" s="243"/>
      <c r="AF24" s="244"/>
    </row>
    <row r="25" spans="2:32" ht="14.25" customHeight="1">
      <c r="B25" s="415" t="s">
        <v>137</v>
      </c>
      <c r="C25" s="418"/>
      <c r="D25" s="418"/>
      <c r="E25" s="418"/>
      <c r="F25" s="418"/>
      <c r="G25" s="418"/>
      <c r="H25" s="416"/>
      <c r="I25" s="416"/>
      <c r="J25" s="416"/>
      <c r="K25" s="419"/>
      <c r="L25" s="273"/>
      <c r="M25" s="401"/>
      <c r="N25" s="402"/>
      <c r="O25" s="276"/>
      <c r="P25" s="277"/>
      <c r="Q25" s="278"/>
      <c r="R25" s="273"/>
      <c r="S25" s="389"/>
      <c r="T25" s="390"/>
      <c r="U25" s="279"/>
      <c r="V25" s="401"/>
      <c r="W25" s="402"/>
      <c r="X25" s="276"/>
      <c r="Y25" s="277"/>
      <c r="Z25" s="278"/>
      <c r="AA25" s="279"/>
      <c r="AB25" s="401"/>
      <c r="AC25" s="402"/>
      <c r="AD25" s="304">
        <f t="shared" si="0"/>
        <v>0</v>
      </c>
      <c r="AE25" s="243"/>
      <c r="AF25" s="244"/>
    </row>
    <row r="26" spans="2:32" ht="14.25" customHeight="1">
      <c r="B26" s="415" t="s">
        <v>138</v>
      </c>
      <c r="C26" s="416"/>
      <c r="D26" s="416"/>
      <c r="E26" s="416"/>
      <c r="F26" s="416"/>
      <c r="G26" s="416"/>
      <c r="H26" s="416"/>
      <c r="I26" s="416"/>
      <c r="J26" s="149"/>
      <c r="K26" s="90"/>
      <c r="L26" s="273"/>
      <c r="M26" s="401"/>
      <c r="N26" s="402"/>
      <c r="O26" s="276"/>
      <c r="P26" s="277"/>
      <c r="Q26" s="278"/>
      <c r="R26" s="273"/>
      <c r="S26" s="389"/>
      <c r="T26" s="390"/>
      <c r="U26" s="279"/>
      <c r="V26" s="401"/>
      <c r="W26" s="402"/>
      <c r="X26" s="276"/>
      <c r="Y26" s="277"/>
      <c r="Z26" s="278"/>
      <c r="AA26" s="279"/>
      <c r="AB26" s="401"/>
      <c r="AC26" s="402"/>
      <c r="AD26" s="304">
        <f t="shared" si="0"/>
        <v>0</v>
      </c>
      <c r="AE26" s="243"/>
      <c r="AF26" s="244"/>
    </row>
    <row r="27" spans="2:32" ht="14.25" customHeight="1">
      <c r="B27" s="415" t="s">
        <v>139</v>
      </c>
      <c r="C27" s="416"/>
      <c r="D27" s="416"/>
      <c r="E27" s="416"/>
      <c r="F27" s="416"/>
      <c r="G27" s="416"/>
      <c r="H27" s="416"/>
      <c r="I27" s="416"/>
      <c r="J27" s="149"/>
      <c r="K27" s="90"/>
      <c r="L27" s="273"/>
      <c r="M27" s="401"/>
      <c r="N27" s="402"/>
      <c r="O27" s="276"/>
      <c r="P27" s="277"/>
      <c r="Q27" s="278"/>
      <c r="R27" s="273"/>
      <c r="S27" s="389"/>
      <c r="T27" s="390"/>
      <c r="U27" s="279"/>
      <c r="V27" s="401"/>
      <c r="W27" s="402"/>
      <c r="X27" s="276"/>
      <c r="Y27" s="277"/>
      <c r="Z27" s="278"/>
      <c r="AA27" s="279"/>
      <c r="AB27" s="401"/>
      <c r="AC27" s="402"/>
      <c r="AD27" s="304">
        <f t="shared" si="0"/>
        <v>0</v>
      </c>
      <c r="AE27" s="243"/>
      <c r="AF27" s="244"/>
    </row>
    <row r="28" spans="2:32" ht="14.25" customHeight="1">
      <c r="B28" s="415" t="s">
        <v>140</v>
      </c>
      <c r="C28" s="416"/>
      <c r="D28" s="416"/>
      <c r="E28" s="416"/>
      <c r="F28" s="416"/>
      <c r="G28" s="416"/>
      <c r="H28" s="416"/>
      <c r="I28" s="416"/>
      <c r="J28" s="149"/>
      <c r="K28" s="90"/>
      <c r="L28" s="273"/>
      <c r="M28" s="401"/>
      <c r="N28" s="402"/>
      <c r="O28" s="276"/>
      <c r="P28" s="277"/>
      <c r="Q28" s="278"/>
      <c r="R28" s="273"/>
      <c r="S28" s="389"/>
      <c r="T28" s="390"/>
      <c r="U28" s="279"/>
      <c r="V28" s="401"/>
      <c r="W28" s="402"/>
      <c r="X28" s="276"/>
      <c r="Y28" s="277"/>
      <c r="Z28" s="278"/>
      <c r="AA28" s="279"/>
      <c r="AB28" s="401"/>
      <c r="AC28" s="402"/>
      <c r="AD28" s="304">
        <f t="shared" si="0"/>
        <v>0</v>
      </c>
      <c r="AE28" s="243"/>
      <c r="AF28" s="244"/>
    </row>
    <row r="29" spans="2:32" ht="14.25" customHeight="1">
      <c r="B29" s="415" t="s">
        <v>141</v>
      </c>
      <c r="C29" s="416"/>
      <c r="D29" s="416"/>
      <c r="E29" s="416"/>
      <c r="F29" s="416"/>
      <c r="G29" s="416"/>
      <c r="H29" s="416"/>
      <c r="I29" s="416"/>
      <c r="J29" s="149"/>
      <c r="K29" s="90"/>
      <c r="L29" s="273"/>
      <c r="M29" s="401"/>
      <c r="N29" s="402"/>
      <c r="O29" s="276"/>
      <c r="P29" s="277"/>
      <c r="Q29" s="278"/>
      <c r="R29" s="273"/>
      <c r="S29" s="389"/>
      <c r="T29" s="390"/>
      <c r="U29" s="279"/>
      <c r="V29" s="401"/>
      <c r="W29" s="402"/>
      <c r="X29" s="276"/>
      <c r="Y29" s="277"/>
      <c r="Z29" s="278"/>
      <c r="AA29" s="279"/>
      <c r="AB29" s="401"/>
      <c r="AC29" s="402"/>
      <c r="AD29" s="304">
        <f t="shared" si="0"/>
        <v>0</v>
      </c>
      <c r="AE29" s="243"/>
      <c r="AF29" s="244"/>
    </row>
    <row r="30" spans="2:32" ht="14.25" customHeight="1">
      <c r="B30" s="101" t="s">
        <v>104</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row>
    <row r="31" spans="2:32" ht="14.25" customHeight="1">
      <c r="B31" s="415" t="s">
        <v>142</v>
      </c>
      <c r="C31" s="416"/>
      <c r="D31" s="416"/>
      <c r="E31" s="416"/>
      <c r="F31" s="416"/>
      <c r="G31" s="416"/>
      <c r="H31" s="416"/>
      <c r="I31" s="416"/>
      <c r="J31" s="149"/>
      <c r="K31" s="90"/>
      <c r="L31" s="273"/>
      <c r="M31" s="389"/>
      <c r="N31" s="390"/>
      <c r="O31" s="273"/>
      <c r="P31" s="401"/>
      <c r="Q31" s="402"/>
      <c r="R31" s="273"/>
      <c r="S31" s="389"/>
      <c r="T31" s="390"/>
      <c r="U31" s="279"/>
      <c r="V31" s="401"/>
      <c r="W31" s="402"/>
      <c r="X31" s="273"/>
      <c r="Y31" s="401"/>
      <c r="Z31" s="402"/>
      <c r="AA31" s="279"/>
      <c r="AB31" s="401"/>
      <c r="AC31" s="402"/>
      <c r="AD31" s="304">
        <f t="shared" ref="AD31:AD36" si="1">(L31-O31)*1+O31*1.4+(U31-X31)*1+X31*1.4</f>
        <v>0</v>
      </c>
      <c r="AE31" s="243"/>
      <c r="AF31" s="244"/>
    </row>
    <row r="32" spans="2:32" ht="14.25" customHeight="1">
      <c r="B32" s="415" t="s">
        <v>143</v>
      </c>
      <c r="C32" s="416"/>
      <c r="D32" s="416"/>
      <c r="E32" s="416"/>
      <c r="F32" s="416"/>
      <c r="G32" s="416"/>
      <c r="H32" s="416"/>
      <c r="I32" s="416"/>
      <c r="J32" s="149"/>
      <c r="K32" s="90"/>
      <c r="L32" s="273"/>
      <c r="M32" s="389"/>
      <c r="N32" s="390"/>
      <c r="O32" s="273"/>
      <c r="P32" s="401"/>
      <c r="Q32" s="402"/>
      <c r="R32" s="273"/>
      <c r="S32" s="389"/>
      <c r="T32" s="390"/>
      <c r="U32" s="279"/>
      <c r="V32" s="401"/>
      <c r="W32" s="402"/>
      <c r="X32" s="273"/>
      <c r="Y32" s="401"/>
      <c r="Z32" s="402"/>
      <c r="AA32" s="279"/>
      <c r="AB32" s="401"/>
      <c r="AC32" s="402"/>
      <c r="AD32" s="304">
        <f t="shared" si="1"/>
        <v>0</v>
      </c>
      <c r="AE32" s="243"/>
      <c r="AF32" s="244"/>
    </row>
    <row r="33" spans="2:32" ht="14.25" customHeight="1">
      <c r="B33" s="415" t="s">
        <v>144</v>
      </c>
      <c r="C33" s="416"/>
      <c r="D33" s="416"/>
      <c r="E33" s="416"/>
      <c r="F33" s="416"/>
      <c r="G33" s="416"/>
      <c r="H33" s="416"/>
      <c r="I33" s="416"/>
      <c r="J33" s="149"/>
      <c r="K33" s="90"/>
      <c r="L33" s="273"/>
      <c r="M33" s="389"/>
      <c r="N33" s="390"/>
      <c r="O33" s="273"/>
      <c r="P33" s="401"/>
      <c r="Q33" s="402"/>
      <c r="R33" s="273"/>
      <c r="S33" s="389"/>
      <c r="T33" s="390"/>
      <c r="U33" s="279"/>
      <c r="V33" s="401"/>
      <c r="W33" s="402"/>
      <c r="X33" s="273"/>
      <c r="Y33" s="401"/>
      <c r="Z33" s="402"/>
      <c r="AA33" s="279"/>
      <c r="AB33" s="401"/>
      <c r="AC33" s="402"/>
      <c r="AD33" s="304">
        <f t="shared" si="1"/>
        <v>0</v>
      </c>
      <c r="AE33" s="243"/>
      <c r="AF33" s="244"/>
    </row>
    <row r="34" spans="2:32" ht="14.25" customHeight="1">
      <c r="B34" s="415" t="s">
        <v>145</v>
      </c>
      <c r="C34" s="416"/>
      <c r="D34" s="416"/>
      <c r="E34" s="416"/>
      <c r="F34" s="416"/>
      <c r="G34" s="416"/>
      <c r="H34" s="416"/>
      <c r="I34" s="416"/>
      <c r="J34" s="149"/>
      <c r="K34" s="90"/>
      <c r="L34" s="273"/>
      <c r="M34" s="389"/>
      <c r="N34" s="390"/>
      <c r="O34" s="273"/>
      <c r="P34" s="401"/>
      <c r="Q34" s="402"/>
      <c r="R34" s="273"/>
      <c r="S34" s="389"/>
      <c r="T34" s="390"/>
      <c r="U34" s="279"/>
      <c r="V34" s="401"/>
      <c r="W34" s="402"/>
      <c r="X34" s="273"/>
      <c r="Y34" s="401"/>
      <c r="Z34" s="402"/>
      <c r="AA34" s="279"/>
      <c r="AB34" s="401"/>
      <c r="AC34" s="402"/>
      <c r="AD34" s="304">
        <f t="shared" si="1"/>
        <v>0</v>
      </c>
      <c r="AE34" s="243"/>
      <c r="AF34" s="244"/>
    </row>
    <row r="35" spans="2:32" ht="14.25" customHeight="1">
      <c r="B35" s="415" t="s">
        <v>146</v>
      </c>
      <c r="C35" s="416"/>
      <c r="D35" s="416"/>
      <c r="E35" s="416"/>
      <c r="F35" s="416"/>
      <c r="G35" s="416"/>
      <c r="H35" s="416"/>
      <c r="I35" s="416"/>
      <c r="J35" s="149"/>
      <c r="K35" s="90"/>
      <c r="L35" s="273"/>
      <c r="M35" s="389"/>
      <c r="N35" s="390"/>
      <c r="O35" s="273"/>
      <c r="P35" s="401"/>
      <c r="Q35" s="402"/>
      <c r="R35" s="273"/>
      <c r="S35" s="389"/>
      <c r="T35" s="390"/>
      <c r="U35" s="279"/>
      <c r="V35" s="401"/>
      <c r="W35" s="402"/>
      <c r="X35" s="273"/>
      <c r="Y35" s="401"/>
      <c r="Z35" s="402"/>
      <c r="AA35" s="279"/>
      <c r="AB35" s="401"/>
      <c r="AC35" s="402"/>
      <c r="AD35" s="304">
        <f t="shared" si="1"/>
        <v>0</v>
      </c>
      <c r="AE35" s="243"/>
      <c r="AF35" s="244"/>
    </row>
    <row r="36" spans="2:32" ht="14.25" customHeight="1">
      <c r="B36" s="415" t="s">
        <v>147</v>
      </c>
      <c r="C36" s="416"/>
      <c r="D36" s="416"/>
      <c r="E36" s="416"/>
      <c r="F36" s="416"/>
      <c r="G36" s="416"/>
      <c r="H36" s="416"/>
      <c r="I36" s="416"/>
      <c r="J36" s="149"/>
      <c r="K36" s="90"/>
      <c r="L36" s="273"/>
      <c r="M36" s="389"/>
      <c r="N36" s="390"/>
      <c r="O36" s="273"/>
      <c r="P36" s="401"/>
      <c r="Q36" s="402"/>
      <c r="R36" s="273"/>
      <c r="S36" s="389"/>
      <c r="T36" s="390"/>
      <c r="U36" s="279"/>
      <c r="V36" s="401"/>
      <c r="W36" s="402"/>
      <c r="X36" s="273"/>
      <c r="Y36" s="401"/>
      <c r="Z36" s="402"/>
      <c r="AA36" s="279"/>
      <c r="AB36" s="401"/>
      <c r="AC36" s="402"/>
      <c r="AD36" s="304">
        <f t="shared" si="1"/>
        <v>0</v>
      </c>
      <c r="AE36" s="243"/>
      <c r="AF36" s="244"/>
    </row>
    <row r="37" spans="2:32" ht="14.25" customHeight="1">
      <c r="B37" s="101" t="s">
        <v>108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row>
    <row r="38" spans="2:32" ht="14.25" customHeight="1">
      <c r="B38" s="415" t="s">
        <v>148</v>
      </c>
      <c r="C38" s="416"/>
      <c r="D38" s="416"/>
      <c r="E38" s="416"/>
      <c r="F38" s="416"/>
      <c r="G38" s="416"/>
      <c r="H38" s="416"/>
      <c r="I38" s="416"/>
      <c r="J38" s="149"/>
      <c r="K38" s="90"/>
      <c r="L38" s="273"/>
      <c r="M38" s="389"/>
      <c r="N38" s="390"/>
      <c r="O38" s="273"/>
      <c r="P38" s="401"/>
      <c r="Q38" s="402"/>
      <c r="R38" s="273"/>
      <c r="S38" s="389"/>
      <c r="T38" s="390"/>
      <c r="U38" s="279"/>
      <c r="V38" s="401"/>
      <c r="W38" s="402"/>
      <c r="X38" s="273"/>
      <c r="Y38" s="401"/>
      <c r="Z38" s="402"/>
      <c r="AA38" s="279"/>
      <c r="AB38" s="401"/>
      <c r="AC38" s="402"/>
      <c r="AD38" s="304">
        <f>(L38-O38)*1+O38*1.4+(U38-X38)*1+X38*1.4</f>
        <v>0</v>
      </c>
      <c r="AE38" s="243"/>
      <c r="AF38" s="244"/>
    </row>
    <row r="39" spans="2:32" ht="14.25" customHeight="1">
      <c r="B39" s="415" t="s">
        <v>149</v>
      </c>
      <c r="C39" s="416"/>
      <c r="D39" s="416"/>
      <c r="E39" s="416"/>
      <c r="F39" s="416"/>
      <c r="G39" s="416"/>
      <c r="H39" s="416"/>
      <c r="I39" s="416"/>
      <c r="J39" s="149"/>
      <c r="K39" s="90"/>
      <c r="L39" s="273"/>
      <c r="M39" s="389"/>
      <c r="N39" s="390"/>
      <c r="O39" s="273"/>
      <c r="P39" s="401"/>
      <c r="Q39" s="402"/>
      <c r="R39" s="273"/>
      <c r="S39" s="389"/>
      <c r="T39" s="390"/>
      <c r="U39" s="279"/>
      <c r="V39" s="401"/>
      <c r="W39" s="402"/>
      <c r="X39" s="273"/>
      <c r="Y39" s="401"/>
      <c r="Z39" s="402"/>
      <c r="AA39" s="279"/>
      <c r="AB39" s="401"/>
      <c r="AC39" s="402"/>
      <c r="AD39" s="304">
        <f>(L39-O39)*1+O39*1.4+(U39-X39)*1+X39*1.4</f>
        <v>0</v>
      </c>
      <c r="AE39" s="243"/>
      <c r="AF39" s="244"/>
    </row>
    <row r="40" spans="2:32" ht="14.25" customHeight="1">
      <c r="B40" s="101" t="s">
        <v>150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3"/>
    </row>
    <row r="41" spans="2:32" ht="14.25" customHeight="1">
      <c r="B41" s="415" t="s">
        <v>151</v>
      </c>
      <c r="C41" s="416"/>
      <c r="D41" s="416"/>
      <c r="E41" s="416"/>
      <c r="F41" s="416"/>
      <c r="G41" s="416"/>
      <c r="H41" s="416"/>
      <c r="I41" s="416"/>
      <c r="J41" s="149"/>
      <c r="K41" s="90"/>
      <c r="L41" s="273"/>
      <c r="M41" s="389"/>
      <c r="N41" s="390"/>
      <c r="O41" s="273"/>
      <c r="P41" s="401"/>
      <c r="Q41" s="402"/>
      <c r="R41" s="273"/>
      <c r="S41" s="389"/>
      <c r="T41" s="390"/>
      <c r="U41" s="279"/>
      <c r="V41" s="401"/>
      <c r="W41" s="402"/>
      <c r="X41" s="273"/>
      <c r="Y41" s="401"/>
      <c r="Z41" s="402"/>
      <c r="AA41" s="279"/>
      <c r="AB41" s="401"/>
      <c r="AC41" s="402"/>
      <c r="AD41" s="304">
        <f>(L41-O41)*1+O41*1.4+(U41-X41)*1+X41*1.4</f>
        <v>0</v>
      </c>
      <c r="AE41" s="243"/>
      <c r="AF41" s="244"/>
    </row>
    <row r="42" spans="2:32" ht="14.25" customHeight="1">
      <c r="B42" s="415" t="s">
        <v>152</v>
      </c>
      <c r="C42" s="416"/>
      <c r="D42" s="416"/>
      <c r="E42" s="416"/>
      <c r="F42" s="416"/>
      <c r="G42" s="416"/>
      <c r="H42" s="416"/>
      <c r="I42" s="416"/>
      <c r="J42" s="149"/>
      <c r="K42" s="90"/>
      <c r="L42" s="273"/>
      <c r="M42" s="389"/>
      <c r="N42" s="390"/>
      <c r="O42" s="273"/>
      <c r="P42" s="401"/>
      <c r="Q42" s="402"/>
      <c r="R42" s="273"/>
      <c r="S42" s="389"/>
      <c r="T42" s="390"/>
      <c r="U42" s="279"/>
      <c r="V42" s="401"/>
      <c r="W42" s="402"/>
      <c r="X42" s="273"/>
      <c r="Y42" s="401"/>
      <c r="Z42" s="402"/>
      <c r="AA42" s="279"/>
      <c r="AB42" s="401"/>
      <c r="AC42" s="402"/>
      <c r="AD42" s="304">
        <f>(L42-O42)*1+O42*1.4+(U42-X42)*1+X42*1.4</f>
        <v>0</v>
      </c>
      <c r="AE42" s="243"/>
      <c r="AF42" s="244"/>
    </row>
    <row r="43" spans="2:32" ht="14.25" customHeight="1">
      <c r="B43" s="420" t="s">
        <v>275</v>
      </c>
      <c r="C43" s="421"/>
      <c r="D43" s="421"/>
      <c r="E43" s="421"/>
      <c r="F43" s="421"/>
      <c r="G43" s="421"/>
      <c r="H43" s="421"/>
      <c r="I43" s="421"/>
      <c r="J43" s="421"/>
      <c r="K43" s="422"/>
      <c r="L43" s="273"/>
      <c r="M43" s="389"/>
      <c r="N43" s="390"/>
      <c r="O43" s="273"/>
      <c r="P43" s="389"/>
      <c r="Q43" s="390"/>
      <c r="R43" s="273"/>
      <c r="S43" s="389"/>
      <c r="T43" s="390"/>
      <c r="U43" s="279"/>
      <c r="V43" s="401"/>
      <c r="W43" s="402"/>
      <c r="X43" s="273"/>
      <c r="Y43" s="389"/>
      <c r="Z43" s="390"/>
      <c r="AA43" s="279"/>
      <c r="AB43" s="401"/>
      <c r="AC43" s="402"/>
      <c r="AD43" s="304">
        <f>(L43-O43)*1+O43*1.4+(U43-X43)*1+X43*1.4</f>
        <v>0</v>
      </c>
      <c r="AE43" s="243"/>
      <c r="AF43" s="244"/>
    </row>
    <row r="44" spans="2:32" ht="14.25" customHeight="1">
      <c r="B44" s="415" t="s">
        <v>276</v>
      </c>
      <c r="C44" s="416"/>
      <c r="D44" s="416"/>
      <c r="E44" s="416"/>
      <c r="F44" s="416"/>
      <c r="G44" s="416"/>
      <c r="H44" s="416"/>
      <c r="I44" s="416"/>
      <c r="J44" s="149"/>
      <c r="K44" s="90"/>
      <c r="L44" s="273"/>
      <c r="M44" s="389"/>
      <c r="N44" s="390"/>
      <c r="O44" s="273"/>
      <c r="P44" s="401"/>
      <c r="Q44" s="402"/>
      <c r="R44" s="273"/>
      <c r="S44" s="389"/>
      <c r="T44" s="390"/>
      <c r="U44" s="279"/>
      <c r="V44" s="401"/>
      <c r="W44" s="402"/>
      <c r="X44" s="273"/>
      <c r="Y44" s="401"/>
      <c r="Z44" s="402"/>
      <c r="AA44" s="279"/>
      <c r="AB44" s="401"/>
      <c r="AC44" s="402"/>
      <c r="AD44" s="304">
        <f>(L44-O44)*1+O44*1.4+(U44-X44)*1+X44*1.4</f>
        <v>0</v>
      </c>
      <c r="AE44" s="243"/>
      <c r="AF44" s="244"/>
    </row>
    <row r="45" spans="2:32" ht="14.25" customHeight="1">
      <c r="B45" s="101" t="s">
        <v>114</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3"/>
    </row>
    <row r="46" spans="2:32" ht="14.25" customHeight="1">
      <c r="B46" s="415" t="s">
        <v>153</v>
      </c>
      <c r="C46" s="423"/>
      <c r="D46" s="423"/>
      <c r="E46" s="423"/>
      <c r="F46" s="423"/>
      <c r="G46" s="423"/>
      <c r="H46" s="423"/>
      <c r="I46" s="423"/>
      <c r="J46" s="147"/>
      <c r="K46" s="90"/>
      <c r="L46" s="273"/>
      <c r="M46" s="389"/>
      <c r="N46" s="390"/>
      <c r="O46" s="273"/>
      <c r="P46" s="401"/>
      <c r="Q46" s="402"/>
      <c r="R46" s="273"/>
      <c r="S46" s="389"/>
      <c r="T46" s="390"/>
      <c r="U46" s="279"/>
      <c r="V46" s="401"/>
      <c r="W46" s="402"/>
      <c r="X46" s="273"/>
      <c r="Y46" s="401"/>
      <c r="Z46" s="402"/>
      <c r="AA46" s="279"/>
      <c r="AB46" s="401"/>
      <c r="AC46" s="402"/>
      <c r="AD46" s="304">
        <f t="shared" ref="AD46:AD56" si="2">(L46-O46)*1+O46*1.4+(U46-X46)*1+X46*1.4</f>
        <v>0</v>
      </c>
      <c r="AE46" s="243"/>
      <c r="AF46" s="244"/>
    </row>
    <row r="47" spans="2:32" ht="14.25" customHeight="1">
      <c r="B47" s="415" t="s">
        <v>154</v>
      </c>
      <c r="C47" s="423"/>
      <c r="D47" s="423"/>
      <c r="E47" s="423"/>
      <c r="F47" s="423"/>
      <c r="G47" s="423"/>
      <c r="H47" s="423"/>
      <c r="I47" s="423"/>
      <c r="J47" s="147"/>
      <c r="K47" s="90"/>
      <c r="L47" s="273"/>
      <c r="M47" s="389"/>
      <c r="N47" s="390"/>
      <c r="O47" s="273"/>
      <c r="P47" s="401"/>
      <c r="Q47" s="402"/>
      <c r="R47" s="273"/>
      <c r="S47" s="389"/>
      <c r="T47" s="390"/>
      <c r="U47" s="279"/>
      <c r="V47" s="401"/>
      <c r="W47" s="402"/>
      <c r="X47" s="273"/>
      <c r="Y47" s="401"/>
      <c r="Z47" s="402"/>
      <c r="AA47" s="279"/>
      <c r="AB47" s="401"/>
      <c r="AC47" s="402"/>
      <c r="AD47" s="304">
        <f t="shared" si="2"/>
        <v>0</v>
      </c>
      <c r="AE47" s="243"/>
      <c r="AF47" s="244"/>
    </row>
    <row r="48" spans="2:32" ht="14.25" customHeight="1">
      <c r="B48" s="415" t="s">
        <v>155</v>
      </c>
      <c r="C48" s="423"/>
      <c r="D48" s="423"/>
      <c r="E48" s="423"/>
      <c r="F48" s="423"/>
      <c r="G48" s="423"/>
      <c r="H48" s="423"/>
      <c r="I48" s="423"/>
      <c r="J48" s="423"/>
      <c r="K48" s="424"/>
      <c r="L48" s="273"/>
      <c r="M48" s="389"/>
      <c r="N48" s="390"/>
      <c r="O48" s="273"/>
      <c r="P48" s="401"/>
      <c r="Q48" s="402"/>
      <c r="R48" s="273"/>
      <c r="S48" s="389"/>
      <c r="T48" s="390"/>
      <c r="U48" s="279"/>
      <c r="V48" s="401"/>
      <c r="W48" s="402"/>
      <c r="X48" s="273"/>
      <c r="Y48" s="401"/>
      <c r="Z48" s="402"/>
      <c r="AA48" s="279"/>
      <c r="AB48" s="401"/>
      <c r="AC48" s="402"/>
      <c r="AD48" s="304">
        <f t="shared" si="2"/>
        <v>0</v>
      </c>
      <c r="AE48" s="243"/>
      <c r="AF48" s="244"/>
    </row>
    <row r="49" spans="2:32" ht="14.25" customHeight="1">
      <c r="B49" s="415" t="s">
        <v>156</v>
      </c>
      <c r="C49" s="423"/>
      <c r="D49" s="423"/>
      <c r="E49" s="423"/>
      <c r="F49" s="423"/>
      <c r="G49" s="423"/>
      <c r="H49" s="423"/>
      <c r="I49" s="423"/>
      <c r="J49" s="423"/>
      <c r="K49" s="424"/>
      <c r="L49" s="273"/>
      <c r="M49" s="389"/>
      <c r="N49" s="390"/>
      <c r="O49" s="273"/>
      <c r="P49" s="401"/>
      <c r="Q49" s="402"/>
      <c r="R49" s="273"/>
      <c r="S49" s="389"/>
      <c r="T49" s="390"/>
      <c r="U49" s="279"/>
      <c r="V49" s="401"/>
      <c r="W49" s="402"/>
      <c r="X49" s="273"/>
      <c r="Y49" s="401"/>
      <c r="Z49" s="402"/>
      <c r="AA49" s="279"/>
      <c r="AB49" s="401"/>
      <c r="AC49" s="402"/>
      <c r="AD49" s="304">
        <f t="shared" si="2"/>
        <v>0</v>
      </c>
      <c r="AE49" s="243"/>
      <c r="AF49" s="244"/>
    </row>
    <row r="50" spans="2:32" ht="15.75" customHeight="1">
      <c r="B50" s="415" t="s">
        <v>157</v>
      </c>
      <c r="C50" s="423"/>
      <c r="D50" s="423"/>
      <c r="E50" s="423"/>
      <c r="F50" s="423"/>
      <c r="G50" s="423"/>
      <c r="H50" s="423"/>
      <c r="I50" s="423"/>
      <c r="J50" s="147"/>
      <c r="K50" s="91"/>
      <c r="L50" s="279"/>
      <c r="M50" s="401"/>
      <c r="N50" s="402"/>
      <c r="O50" s="368"/>
      <c r="P50" s="369"/>
      <c r="Q50" s="370"/>
      <c r="R50" s="279"/>
      <c r="S50" s="401"/>
      <c r="T50" s="402"/>
      <c r="U50" s="279"/>
      <c r="V50" s="401"/>
      <c r="W50" s="402"/>
      <c r="X50" s="368"/>
      <c r="Y50" s="369"/>
      <c r="Z50" s="370"/>
      <c r="AA50" s="368"/>
      <c r="AB50" s="369"/>
      <c r="AC50" s="370"/>
      <c r="AD50" s="304">
        <f t="shared" si="2"/>
        <v>0</v>
      </c>
      <c r="AE50" s="243"/>
      <c r="AF50" s="244"/>
    </row>
    <row r="51" spans="2:32" ht="9" customHeight="1">
      <c r="B51" s="425" t="s">
        <v>268</v>
      </c>
      <c r="C51" s="426"/>
      <c r="D51" s="426"/>
      <c r="E51" s="426"/>
      <c r="F51" s="426"/>
      <c r="G51" s="426"/>
      <c r="H51" s="426"/>
      <c r="I51" s="426"/>
      <c r="J51" s="426"/>
      <c r="K51" s="427"/>
      <c r="L51" s="368"/>
      <c r="M51" s="369"/>
      <c r="N51" s="370"/>
      <c r="O51" s="368"/>
      <c r="P51" s="369"/>
      <c r="Q51" s="370"/>
      <c r="R51" s="368"/>
      <c r="S51" s="369"/>
      <c r="T51" s="370"/>
      <c r="U51" s="368"/>
      <c r="V51" s="369"/>
      <c r="W51" s="370"/>
      <c r="X51" s="368"/>
      <c r="Y51" s="369"/>
      <c r="Z51" s="370"/>
      <c r="AA51" s="368"/>
      <c r="AB51" s="369"/>
      <c r="AC51" s="370"/>
      <c r="AD51" s="374">
        <f t="shared" ref="AD51:AD52" si="3">(L51-O51)*1+O51*1.4+(U51-X51)*1+X51*1.4</f>
        <v>0</v>
      </c>
      <c r="AE51" s="375"/>
      <c r="AF51" s="376"/>
    </row>
    <row r="52" spans="2:32" ht="14.25" customHeight="1">
      <c r="B52" s="433" t="s">
        <v>269</v>
      </c>
      <c r="C52" s="434"/>
      <c r="D52" s="434"/>
      <c r="E52" s="434"/>
      <c r="F52" s="434"/>
      <c r="G52" s="434"/>
      <c r="H52" s="434"/>
      <c r="I52" s="434"/>
      <c r="J52" s="434"/>
      <c r="K52" s="435"/>
      <c r="L52" s="371"/>
      <c r="M52" s="372"/>
      <c r="N52" s="373"/>
      <c r="O52" s="371"/>
      <c r="P52" s="372"/>
      <c r="Q52" s="373"/>
      <c r="R52" s="371"/>
      <c r="S52" s="372"/>
      <c r="T52" s="373"/>
      <c r="U52" s="371"/>
      <c r="V52" s="372"/>
      <c r="W52" s="373"/>
      <c r="X52" s="371"/>
      <c r="Y52" s="372"/>
      <c r="Z52" s="373"/>
      <c r="AA52" s="371"/>
      <c r="AB52" s="372"/>
      <c r="AC52" s="373"/>
      <c r="AD52" s="377">
        <f t="shared" si="3"/>
        <v>0</v>
      </c>
      <c r="AE52" s="378"/>
      <c r="AF52" s="379"/>
    </row>
    <row r="53" spans="2:32" ht="14.25" customHeight="1">
      <c r="B53" s="415" t="s">
        <v>158</v>
      </c>
      <c r="C53" s="423"/>
      <c r="D53" s="423"/>
      <c r="E53" s="423"/>
      <c r="F53" s="423"/>
      <c r="G53" s="423"/>
      <c r="H53" s="423"/>
      <c r="I53" s="423"/>
      <c r="J53" s="147"/>
      <c r="K53" s="150"/>
      <c r="L53" s="273"/>
      <c r="M53" s="389"/>
      <c r="N53" s="390"/>
      <c r="O53" s="273"/>
      <c r="P53" s="401"/>
      <c r="Q53" s="402"/>
      <c r="R53" s="273"/>
      <c r="S53" s="389"/>
      <c r="T53" s="390"/>
      <c r="U53" s="279"/>
      <c r="V53" s="401"/>
      <c r="W53" s="402"/>
      <c r="X53" s="273"/>
      <c r="Y53" s="401"/>
      <c r="Z53" s="402"/>
      <c r="AA53" s="279"/>
      <c r="AB53" s="401"/>
      <c r="AC53" s="402"/>
      <c r="AD53" s="304">
        <f t="shared" si="2"/>
        <v>0</v>
      </c>
      <c r="AE53" s="243"/>
      <c r="AF53" s="244"/>
    </row>
    <row r="54" spans="2:32" ht="11.25" customHeight="1">
      <c r="B54" s="428" t="s">
        <v>179</v>
      </c>
      <c r="C54" s="429"/>
      <c r="D54" s="429"/>
      <c r="E54" s="429"/>
      <c r="F54" s="429"/>
      <c r="G54" s="429"/>
      <c r="H54" s="429"/>
      <c r="I54" s="429"/>
      <c r="J54" s="429"/>
      <c r="K54" s="430"/>
      <c r="L54" s="273"/>
      <c r="M54" s="389"/>
      <c r="N54" s="390"/>
      <c r="O54" s="273"/>
      <c r="P54" s="401"/>
      <c r="Q54" s="402"/>
      <c r="R54" s="273"/>
      <c r="S54" s="389"/>
      <c r="T54" s="390"/>
      <c r="U54" s="279"/>
      <c r="V54" s="401"/>
      <c r="W54" s="402"/>
      <c r="X54" s="273"/>
      <c r="Y54" s="401"/>
      <c r="Z54" s="402"/>
      <c r="AA54" s="279"/>
      <c r="AB54" s="401"/>
      <c r="AC54" s="402"/>
      <c r="AD54" s="304">
        <f t="shared" si="2"/>
        <v>0</v>
      </c>
      <c r="AE54" s="243"/>
      <c r="AF54" s="244"/>
    </row>
    <row r="55" spans="2:32" ht="9" customHeight="1">
      <c r="B55" s="425" t="s">
        <v>159</v>
      </c>
      <c r="C55" s="426"/>
      <c r="D55" s="426"/>
      <c r="E55" s="426"/>
      <c r="F55" s="426"/>
      <c r="G55" s="426"/>
      <c r="H55" s="426"/>
      <c r="I55" s="426"/>
      <c r="J55" s="426"/>
      <c r="K55" s="427"/>
      <c r="L55" s="326"/>
      <c r="M55" s="327"/>
      <c r="N55" s="328"/>
      <c r="O55" s="326"/>
      <c r="P55" s="327"/>
      <c r="Q55" s="328"/>
      <c r="R55" s="326"/>
      <c r="S55" s="327"/>
      <c r="T55" s="328"/>
      <c r="U55" s="368"/>
      <c r="V55" s="369"/>
      <c r="W55" s="370"/>
      <c r="X55" s="326"/>
      <c r="Y55" s="327"/>
      <c r="Z55" s="328"/>
      <c r="AA55" s="368"/>
      <c r="AB55" s="369"/>
      <c r="AC55" s="370"/>
      <c r="AD55" s="374">
        <f t="shared" si="2"/>
        <v>0</v>
      </c>
      <c r="AE55" s="375"/>
      <c r="AF55" s="376"/>
    </row>
    <row r="56" spans="2:32">
      <c r="B56" s="431" t="s">
        <v>160</v>
      </c>
      <c r="C56" s="432"/>
      <c r="D56" s="432"/>
      <c r="E56" s="432"/>
      <c r="F56" s="432"/>
      <c r="G56" s="432"/>
      <c r="H56" s="432"/>
      <c r="I56" s="432"/>
      <c r="J56" s="148"/>
      <c r="K56" s="92"/>
      <c r="L56" s="386"/>
      <c r="M56" s="387"/>
      <c r="N56" s="388"/>
      <c r="O56" s="386"/>
      <c r="P56" s="387"/>
      <c r="Q56" s="388"/>
      <c r="R56" s="386"/>
      <c r="S56" s="387"/>
      <c r="T56" s="388"/>
      <c r="U56" s="371"/>
      <c r="V56" s="372"/>
      <c r="W56" s="373"/>
      <c r="X56" s="386"/>
      <c r="Y56" s="387"/>
      <c r="Z56" s="388"/>
      <c r="AA56" s="371"/>
      <c r="AB56" s="372"/>
      <c r="AC56" s="373"/>
      <c r="AD56" s="377">
        <f t="shared" si="2"/>
        <v>0</v>
      </c>
      <c r="AE56" s="378"/>
      <c r="AF56" s="379"/>
    </row>
    <row r="57" spans="2:32">
      <c r="R57" s="391"/>
      <c r="S57" s="391"/>
      <c r="T57" s="391"/>
      <c r="U57" s="391"/>
      <c r="V57" s="19"/>
      <c r="W57" s="19"/>
      <c r="X57" s="19"/>
      <c r="Y57" s="19"/>
      <c r="AA57" s="391"/>
      <c r="AB57" s="391"/>
      <c r="AC57" s="391"/>
      <c r="AD57" s="391"/>
      <c r="AE57" s="19"/>
      <c r="AF57" s="19"/>
    </row>
  </sheetData>
  <sheetProtection algorithmName="SHA-512" hashValue="hIpRDP7lQNC9FoCPCdVPql1SnO1DQUd5qY/ZehthHmN+VD1FRy9dn7DCqJMHaulW1cNue2Ww1jRQOraJmVHZkA==" saltValue="WRX+Hfd8WvqAaWly7FFpiQ==" spinCount="100000" sheet="1" objects="1" scenarios="1"/>
  <mergeCells count="306">
    <mergeCell ref="B51:K51"/>
    <mergeCell ref="L51:N52"/>
    <mergeCell ref="O51:Q52"/>
    <mergeCell ref="R51:T52"/>
    <mergeCell ref="U51:W52"/>
    <mergeCell ref="X51:Z52"/>
    <mergeCell ref="AA51:AC52"/>
    <mergeCell ref="AD51:AF52"/>
    <mergeCell ref="B52:K52"/>
    <mergeCell ref="C6:AE7"/>
    <mergeCell ref="AD54:AF54"/>
    <mergeCell ref="B55:K55"/>
    <mergeCell ref="L55:N56"/>
    <mergeCell ref="O55:Q56"/>
    <mergeCell ref="R55:T56"/>
    <mergeCell ref="U55:W56"/>
    <mergeCell ref="X55:Z56"/>
    <mergeCell ref="AA55:AC56"/>
    <mergeCell ref="AD55:AF56"/>
    <mergeCell ref="B54:K54"/>
    <mergeCell ref="L54:N54"/>
    <mergeCell ref="O54:Q54"/>
    <mergeCell ref="R54:T54"/>
    <mergeCell ref="U54:W54"/>
    <mergeCell ref="X54:Z54"/>
    <mergeCell ref="AA54:AC54"/>
    <mergeCell ref="U53:W53"/>
    <mergeCell ref="X53:Z53"/>
    <mergeCell ref="B56:I56"/>
    <mergeCell ref="AA53:AC53"/>
    <mergeCell ref="AD53:AF53"/>
    <mergeCell ref="AD49:AF49"/>
    <mergeCell ref="B50:I50"/>
    <mergeCell ref="L50:N50"/>
    <mergeCell ref="O50:Q50"/>
    <mergeCell ref="R50:T50"/>
    <mergeCell ref="U50:W50"/>
    <mergeCell ref="X50:Z50"/>
    <mergeCell ref="AA50:AC50"/>
    <mergeCell ref="AD50:AF50"/>
    <mergeCell ref="B49:K49"/>
    <mergeCell ref="L49:N49"/>
    <mergeCell ref="O49:Q49"/>
    <mergeCell ref="R49:T49"/>
    <mergeCell ref="U49:W49"/>
    <mergeCell ref="X49:Z49"/>
    <mergeCell ref="AA49:AC49"/>
    <mergeCell ref="B53:I53"/>
    <mergeCell ref="L53:N53"/>
    <mergeCell ref="O53:Q53"/>
    <mergeCell ref="R53:T53"/>
    <mergeCell ref="AA47:AC47"/>
    <mergeCell ref="AD47:AF47"/>
    <mergeCell ref="AA48:AC48"/>
    <mergeCell ref="AD48:AF48"/>
    <mergeCell ref="B46:I46"/>
    <mergeCell ref="L46:N46"/>
    <mergeCell ref="O46:Q46"/>
    <mergeCell ref="R46:T46"/>
    <mergeCell ref="U46:W46"/>
    <mergeCell ref="X46:Z46"/>
    <mergeCell ref="AA46:AC46"/>
    <mergeCell ref="AD46:AF46"/>
    <mergeCell ref="B48:K48"/>
    <mergeCell ref="L48:N48"/>
    <mergeCell ref="O48:Q48"/>
    <mergeCell ref="R48:T48"/>
    <mergeCell ref="U48:W48"/>
    <mergeCell ref="X48:Z48"/>
    <mergeCell ref="B47:I47"/>
    <mergeCell ref="L47:N47"/>
    <mergeCell ref="O47:Q47"/>
    <mergeCell ref="R47:T47"/>
    <mergeCell ref="U47:W47"/>
    <mergeCell ref="X47:Z47"/>
    <mergeCell ref="B42:I42"/>
    <mergeCell ref="L42:N42"/>
    <mergeCell ref="O42:Q42"/>
    <mergeCell ref="R42:T42"/>
    <mergeCell ref="U42:W42"/>
    <mergeCell ref="X42:Z42"/>
    <mergeCell ref="B43:K43"/>
    <mergeCell ref="L43:N43"/>
    <mergeCell ref="O43:Q43"/>
    <mergeCell ref="R43:T43"/>
    <mergeCell ref="U43:W43"/>
    <mergeCell ref="X43:Z43"/>
    <mergeCell ref="AA42:AC42"/>
    <mergeCell ref="AD42:AF42"/>
    <mergeCell ref="B44:I44"/>
    <mergeCell ref="L44:N44"/>
    <mergeCell ref="O44:Q44"/>
    <mergeCell ref="R44:T44"/>
    <mergeCell ref="U44:W44"/>
    <mergeCell ref="X44:Z44"/>
    <mergeCell ref="AA44:AC44"/>
    <mergeCell ref="AD44:AF44"/>
    <mergeCell ref="AA43:AC43"/>
    <mergeCell ref="AD43:AF43"/>
    <mergeCell ref="B41:I41"/>
    <mergeCell ref="L41:N41"/>
    <mergeCell ref="O41:Q41"/>
    <mergeCell ref="R41:T41"/>
    <mergeCell ref="U41:W41"/>
    <mergeCell ref="X41:Z41"/>
    <mergeCell ref="B39:I39"/>
    <mergeCell ref="L39:N39"/>
    <mergeCell ref="O39:Q39"/>
    <mergeCell ref="R39:T39"/>
    <mergeCell ref="U39:W39"/>
    <mergeCell ref="X39:Z39"/>
    <mergeCell ref="B38:I38"/>
    <mergeCell ref="L38:N38"/>
    <mergeCell ref="O38:Q38"/>
    <mergeCell ref="R38:T38"/>
    <mergeCell ref="U38:W38"/>
    <mergeCell ref="X38:Z38"/>
    <mergeCell ref="AA38:AC38"/>
    <mergeCell ref="AD38:AF38"/>
    <mergeCell ref="B35:I35"/>
    <mergeCell ref="L35:N35"/>
    <mergeCell ref="O35:Q35"/>
    <mergeCell ref="R35:T35"/>
    <mergeCell ref="U35:W35"/>
    <mergeCell ref="X35:Z35"/>
    <mergeCell ref="AA35:AC35"/>
    <mergeCell ref="AD35:AF35"/>
    <mergeCell ref="B36:I36"/>
    <mergeCell ref="L36:N36"/>
    <mergeCell ref="O36:Q36"/>
    <mergeCell ref="R36:T36"/>
    <mergeCell ref="U36:W36"/>
    <mergeCell ref="X36:Z36"/>
    <mergeCell ref="AA36:AC36"/>
    <mergeCell ref="AD36:AF36"/>
    <mergeCell ref="B34:I34"/>
    <mergeCell ref="L34:N34"/>
    <mergeCell ref="O34:Q34"/>
    <mergeCell ref="R34:T34"/>
    <mergeCell ref="U34:W34"/>
    <mergeCell ref="X34:Z34"/>
    <mergeCell ref="AA34:AC34"/>
    <mergeCell ref="B33:I33"/>
    <mergeCell ref="L33:N33"/>
    <mergeCell ref="O33:Q33"/>
    <mergeCell ref="R33:T33"/>
    <mergeCell ref="U33:W33"/>
    <mergeCell ref="X33:Z33"/>
    <mergeCell ref="B32:I32"/>
    <mergeCell ref="L32:N32"/>
    <mergeCell ref="O32:Q32"/>
    <mergeCell ref="R32:T32"/>
    <mergeCell ref="U32:W32"/>
    <mergeCell ref="X32:Z32"/>
    <mergeCell ref="AA32:AC32"/>
    <mergeCell ref="AD32:AF32"/>
    <mergeCell ref="AA33:AC33"/>
    <mergeCell ref="AD33:AF33"/>
    <mergeCell ref="B27:I27"/>
    <mergeCell ref="L27:N27"/>
    <mergeCell ref="O27:Q27"/>
    <mergeCell ref="R27:T27"/>
    <mergeCell ref="U27:W27"/>
    <mergeCell ref="X27:Z27"/>
    <mergeCell ref="AD28:AF28"/>
    <mergeCell ref="B31:I31"/>
    <mergeCell ref="L31:N31"/>
    <mergeCell ref="O31:Q31"/>
    <mergeCell ref="R31:T31"/>
    <mergeCell ref="U31:W31"/>
    <mergeCell ref="X31:Z31"/>
    <mergeCell ref="AA31:AC31"/>
    <mergeCell ref="AD31:AF31"/>
    <mergeCell ref="B26:I26"/>
    <mergeCell ref="L26:N26"/>
    <mergeCell ref="O26:Q26"/>
    <mergeCell ref="R26:T26"/>
    <mergeCell ref="U26:W26"/>
    <mergeCell ref="X26:Z26"/>
    <mergeCell ref="AA26:AC26"/>
    <mergeCell ref="AD26:AF26"/>
    <mergeCell ref="B29:I29"/>
    <mergeCell ref="L29:N29"/>
    <mergeCell ref="O29:Q29"/>
    <mergeCell ref="R29:T29"/>
    <mergeCell ref="U29:W29"/>
    <mergeCell ref="X29:Z29"/>
    <mergeCell ref="AA29:AC29"/>
    <mergeCell ref="AD29:AF29"/>
    <mergeCell ref="AA27:AC27"/>
    <mergeCell ref="AD27:AF27"/>
    <mergeCell ref="B28:I28"/>
    <mergeCell ref="L28:N28"/>
    <mergeCell ref="O28:Q28"/>
    <mergeCell ref="R28:T28"/>
    <mergeCell ref="U28:W28"/>
    <mergeCell ref="X28:Z28"/>
    <mergeCell ref="B25:K25"/>
    <mergeCell ref="L25:N25"/>
    <mergeCell ref="O25:Q25"/>
    <mergeCell ref="R25:T25"/>
    <mergeCell ref="U25:W25"/>
    <mergeCell ref="X25:Z25"/>
    <mergeCell ref="AA25:AC25"/>
    <mergeCell ref="AD25:AF25"/>
    <mergeCell ref="B24:I24"/>
    <mergeCell ref="L24:N24"/>
    <mergeCell ref="O24:Q24"/>
    <mergeCell ref="R24:T24"/>
    <mergeCell ref="U24:W24"/>
    <mergeCell ref="X24:Z24"/>
    <mergeCell ref="AA24:AC24"/>
    <mergeCell ref="B23:K23"/>
    <mergeCell ref="L23:N23"/>
    <mergeCell ref="O23:Q23"/>
    <mergeCell ref="R23:T23"/>
    <mergeCell ref="U23:W23"/>
    <mergeCell ref="X23:Z23"/>
    <mergeCell ref="B22:I22"/>
    <mergeCell ref="L22:N22"/>
    <mergeCell ref="O22:Q22"/>
    <mergeCell ref="R22:T22"/>
    <mergeCell ref="U22:W22"/>
    <mergeCell ref="X22:Z22"/>
    <mergeCell ref="B20:I20"/>
    <mergeCell ref="L20:N20"/>
    <mergeCell ref="O20:Q20"/>
    <mergeCell ref="R20:T20"/>
    <mergeCell ref="U20:W20"/>
    <mergeCell ref="X20:Z20"/>
    <mergeCell ref="AA20:AC20"/>
    <mergeCell ref="B21:I21"/>
    <mergeCell ref="L21:N21"/>
    <mergeCell ref="O21:Q21"/>
    <mergeCell ref="R16:T16"/>
    <mergeCell ref="U16:W16"/>
    <mergeCell ref="X16:Z16"/>
    <mergeCell ref="AA16:AC16"/>
    <mergeCell ref="AD16:AF16"/>
    <mergeCell ref="B19:I19"/>
    <mergeCell ref="L19:N19"/>
    <mergeCell ref="O19:Q19"/>
    <mergeCell ref="R19:T19"/>
    <mergeCell ref="U19:W19"/>
    <mergeCell ref="X19:Z19"/>
    <mergeCell ref="B18:I18"/>
    <mergeCell ref="L18:N18"/>
    <mergeCell ref="O18:Q18"/>
    <mergeCell ref="R18:T18"/>
    <mergeCell ref="U18:W18"/>
    <mergeCell ref="X18:Z18"/>
    <mergeCell ref="B17:I17"/>
    <mergeCell ref="L17:N17"/>
    <mergeCell ref="O17:Q17"/>
    <mergeCell ref="R17:T17"/>
    <mergeCell ref="U17:W17"/>
    <mergeCell ref="X17:Z17"/>
    <mergeCell ref="AA17:AC17"/>
    <mergeCell ref="AD17:AF17"/>
    <mergeCell ref="R57:U57"/>
    <mergeCell ref="AA57:AD57"/>
    <mergeCell ref="AA18:AC18"/>
    <mergeCell ref="AD18:AF18"/>
    <mergeCell ref="AA19:AC19"/>
    <mergeCell ref="AD19:AF19"/>
    <mergeCell ref="AA22:AC22"/>
    <mergeCell ref="AD22:AF22"/>
    <mergeCell ref="AA23:AC23"/>
    <mergeCell ref="AD23:AF23"/>
    <mergeCell ref="AD20:AF20"/>
    <mergeCell ref="R21:T21"/>
    <mergeCell ref="U21:W21"/>
    <mergeCell ref="X21:Z21"/>
    <mergeCell ref="AA21:AC21"/>
    <mergeCell ref="AD21:AF21"/>
    <mergeCell ref="AD24:AF24"/>
    <mergeCell ref="AA28:AC28"/>
    <mergeCell ref="AD34:AF34"/>
    <mergeCell ref="AA39:AC39"/>
    <mergeCell ref="AD39:AF39"/>
    <mergeCell ref="AA41:AC41"/>
    <mergeCell ref="AD41:AF41"/>
    <mergeCell ref="B16:I16"/>
    <mergeCell ref="E9:O9"/>
    <mergeCell ref="B9:D9"/>
    <mergeCell ref="L12:T12"/>
    <mergeCell ref="U12:AC12"/>
    <mergeCell ref="AA13:AC13"/>
    <mergeCell ref="AD13:AF13"/>
    <mergeCell ref="B15:I15"/>
    <mergeCell ref="L15:N15"/>
    <mergeCell ref="O15:Q15"/>
    <mergeCell ref="R15:T15"/>
    <mergeCell ref="U15:W15"/>
    <mergeCell ref="X15:Z15"/>
    <mergeCell ref="B12:K13"/>
    <mergeCell ref="AD12:AF12"/>
    <mergeCell ref="L13:N13"/>
    <mergeCell ref="O13:Q13"/>
    <mergeCell ref="R13:T13"/>
    <mergeCell ref="U13:W13"/>
    <mergeCell ref="X13:Z13"/>
    <mergeCell ref="AA15:AC15"/>
    <mergeCell ref="AD15:AF15"/>
    <mergeCell ref="L16:N16"/>
    <mergeCell ref="O16:Q16"/>
  </mergeCells>
  <phoneticPr fontId="4"/>
  <conditionalFormatting sqref="L31:N36 L41:N42 U41:W42 L43 U43 L44:N44 U44:W44">
    <cfRule type="expression" dxfId="1" priority="2">
      <formula>AND(L31&lt;O31,O31&gt;0)</formula>
    </cfRule>
  </conditionalFormatting>
  <conditionalFormatting sqref="U31:W36 L38:N39 U38:W39 L46:N56 U46:W56">
    <cfRule type="expression" dxfId="0" priority="3">
      <formula>AND(L31&lt;O31,O31&gt;0)</formula>
    </cfRule>
  </conditionalFormatting>
  <printOptions horizontalCentered="1"/>
  <pageMargins left="0.78740157480314965" right="0.55118110236220474" top="0.78740157480314965" bottom="0.59055118110236227"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48"/>
  <sheetViews>
    <sheetView showGridLines="0" showZeros="0" zoomScaleNormal="100" workbookViewId="0">
      <selection activeCell="E9" sqref="E9:O9"/>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4" width="2.5" style="1" customWidth="1"/>
    <col min="35" max="35" width="2.25" style="1" customWidth="1"/>
    <col min="36" max="16384" width="9" style="1"/>
  </cols>
  <sheetData>
    <row r="1" spans="1:33" s="2" customFormat="1" ht="12" customHeight="1">
      <c r="A1" s="78" t="s">
        <v>9</v>
      </c>
      <c r="B1" s="78"/>
      <c r="C1" s="78"/>
      <c r="D1" s="78"/>
      <c r="E1" s="78"/>
      <c r="F1" s="79"/>
      <c r="G1" s="78"/>
      <c r="H1" s="78"/>
      <c r="I1" s="78"/>
      <c r="J1" s="78"/>
      <c r="K1" s="78"/>
      <c r="L1" s="78"/>
      <c r="M1" s="78"/>
      <c r="N1" s="78"/>
      <c r="O1" s="78"/>
      <c r="P1" s="78"/>
      <c r="Q1" s="78"/>
      <c r="R1" s="78"/>
      <c r="S1" s="78"/>
      <c r="T1" s="80"/>
      <c r="U1" s="78"/>
      <c r="V1" s="78"/>
      <c r="W1" s="78"/>
      <c r="X1" s="78"/>
      <c r="Y1" s="78"/>
      <c r="Z1" s="78"/>
      <c r="AA1" s="78"/>
      <c r="AB1" s="78"/>
      <c r="AC1" s="78"/>
      <c r="AD1" s="78"/>
      <c r="AE1" s="78"/>
      <c r="AF1" s="81"/>
      <c r="AG1" s="114" t="s">
        <v>199</v>
      </c>
    </row>
    <row r="2" spans="1:33">
      <c r="A2" s="83"/>
      <c r="B2" s="83"/>
      <c r="C2" s="83"/>
      <c r="D2" s="83"/>
      <c r="E2" s="83"/>
      <c r="F2" s="83"/>
      <c r="G2" s="83"/>
      <c r="H2" s="83"/>
      <c r="I2" s="83"/>
      <c r="J2" s="83"/>
      <c r="K2" s="83"/>
      <c r="L2" s="83"/>
      <c r="M2" s="83"/>
      <c r="N2" s="83"/>
      <c r="O2" s="83"/>
      <c r="P2" s="83"/>
      <c r="Q2" s="83"/>
      <c r="R2" s="78"/>
      <c r="S2" s="78"/>
      <c r="T2" s="78"/>
      <c r="U2" s="78"/>
      <c r="V2" s="78"/>
      <c r="W2" s="78"/>
      <c r="X2" s="78"/>
      <c r="Y2" s="78"/>
      <c r="Z2" s="78"/>
      <c r="AA2" s="78"/>
      <c r="AB2" s="78"/>
      <c r="AC2" s="78"/>
      <c r="AD2" s="78"/>
      <c r="AE2" s="78"/>
      <c r="AF2" s="78"/>
      <c r="AG2" s="82" t="s">
        <v>201</v>
      </c>
    </row>
    <row r="3" spans="1:33" ht="9" customHeight="1">
      <c r="B3" s="55"/>
      <c r="C3" s="55"/>
      <c r="D3" s="55"/>
      <c r="E3" s="55"/>
      <c r="F3" s="55"/>
      <c r="G3" s="55"/>
      <c r="H3" s="55"/>
      <c r="I3" s="55"/>
      <c r="J3" s="55"/>
      <c r="K3" s="55"/>
      <c r="L3" s="55"/>
      <c r="M3" s="55"/>
      <c r="N3" s="55"/>
      <c r="O3" s="55"/>
      <c r="P3" s="55"/>
      <c r="Q3" s="55"/>
      <c r="R3" s="55"/>
      <c r="S3" s="84"/>
      <c r="X3" s="55"/>
      <c r="Y3" s="84"/>
    </row>
    <row r="4" spans="1:33" ht="13.5" customHeight="1">
      <c r="B4" s="153"/>
      <c r="C4" s="1"/>
      <c r="D4" s="55"/>
      <c r="E4" s="55"/>
      <c r="F4" s="55"/>
      <c r="G4" s="55"/>
      <c r="H4" s="55"/>
      <c r="I4" s="55"/>
      <c r="J4" s="55"/>
      <c r="K4" s="55"/>
      <c r="L4" s="55"/>
      <c r="M4" s="55"/>
      <c r="N4" s="55"/>
      <c r="O4" s="55"/>
      <c r="P4" s="55"/>
      <c r="Q4" s="55"/>
      <c r="R4" s="55"/>
      <c r="S4" s="84"/>
      <c r="X4" s="55"/>
      <c r="Y4" s="84"/>
    </row>
    <row r="5" spans="1:33" ht="13.5" customHeight="1">
      <c r="B5" s="55"/>
      <c r="C5" s="55"/>
      <c r="D5" s="55"/>
      <c r="E5" s="55"/>
      <c r="F5" s="55"/>
      <c r="G5" s="55"/>
      <c r="H5" s="55"/>
      <c r="I5" s="55"/>
      <c r="J5" s="55"/>
      <c r="K5" s="55"/>
      <c r="L5" s="55"/>
      <c r="M5" s="55"/>
      <c r="N5" s="55"/>
      <c r="O5" s="55"/>
      <c r="P5" s="55"/>
      <c r="Q5" s="55"/>
      <c r="R5" s="55"/>
      <c r="S5" s="84"/>
      <c r="X5" s="55"/>
      <c r="Y5" s="84"/>
    </row>
    <row r="6" spans="1:33" ht="15" customHeight="1">
      <c r="B6" s="55"/>
      <c r="C6" s="333" t="s">
        <v>218</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5"/>
      <c r="AF6"/>
    </row>
    <row r="7" spans="1:33" ht="15" customHeight="1">
      <c r="B7" s="55"/>
      <c r="C7" s="336"/>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8"/>
      <c r="AF7"/>
    </row>
    <row r="8" spans="1:33" ht="11.25" customHeight="1">
      <c r="B8" s="55"/>
      <c r="C8" s="55"/>
      <c r="D8" s="55"/>
      <c r="E8" s="55"/>
      <c r="F8" s="86"/>
      <c r="G8" s="55"/>
      <c r="H8" s="55"/>
      <c r="I8" s="55"/>
      <c r="J8" s="55"/>
      <c r="K8" s="55"/>
      <c r="L8" s="55"/>
      <c r="M8" s="55"/>
      <c r="N8" s="55"/>
      <c r="O8" s="55"/>
      <c r="P8" s="55"/>
      <c r="Q8" s="55"/>
      <c r="R8" s="55"/>
      <c r="S8" s="55"/>
      <c r="X8" s="55"/>
      <c r="Y8" s="55"/>
    </row>
    <row r="9" spans="1:33" ht="24" customHeight="1">
      <c r="B9" s="313" t="s">
        <v>34</v>
      </c>
      <c r="C9" s="314"/>
      <c r="D9" s="315"/>
      <c r="E9" s="346"/>
      <c r="F9" s="347"/>
      <c r="G9" s="347"/>
      <c r="H9" s="347"/>
      <c r="I9" s="347"/>
      <c r="J9" s="347"/>
      <c r="K9" s="347"/>
      <c r="L9" s="347"/>
      <c r="M9" s="347"/>
      <c r="N9" s="347"/>
      <c r="O9" s="348"/>
      <c r="P9" s="93"/>
      <c r="Q9" s="88" t="s">
        <v>59</v>
      </c>
      <c r="R9" s="88"/>
      <c r="S9" s="55"/>
      <c r="X9" s="88"/>
      <c r="Y9" s="55"/>
      <c r="AD9" s="87"/>
    </row>
    <row r="10" spans="1:33" ht="9" customHeight="1">
      <c r="B10" s="60"/>
      <c r="C10" s="60"/>
      <c r="D10" s="60"/>
      <c r="E10" s="55"/>
      <c r="F10" s="86"/>
      <c r="G10" s="55"/>
      <c r="H10" s="55"/>
      <c r="I10" s="55"/>
      <c r="J10" s="55"/>
      <c r="K10" s="55"/>
      <c r="L10" s="55"/>
      <c r="M10" s="55"/>
      <c r="N10" s="55"/>
      <c r="O10" s="55"/>
      <c r="P10" s="55"/>
      <c r="Q10" s="55"/>
      <c r="R10" s="55"/>
      <c r="S10" s="55"/>
      <c r="X10" s="55"/>
      <c r="Y10" s="55"/>
    </row>
    <row r="11" spans="1:33" ht="10.5" customHeight="1">
      <c r="B11" s="55"/>
      <c r="C11" s="55"/>
      <c r="D11" s="55"/>
      <c r="E11" s="55"/>
      <c r="F11" s="86"/>
      <c r="G11" s="55"/>
      <c r="H11" s="55"/>
      <c r="I11" s="55"/>
      <c r="J11" s="55"/>
      <c r="K11" s="55"/>
      <c r="L11" s="55"/>
      <c r="M11" s="55"/>
      <c r="N11" s="55"/>
      <c r="O11" s="55"/>
      <c r="P11" s="55"/>
      <c r="Q11" s="55"/>
      <c r="R11" s="55"/>
      <c r="S11" s="55"/>
      <c r="X11" s="55"/>
      <c r="Y11" s="55"/>
    </row>
    <row r="12" spans="1:33" ht="15" customHeight="1">
      <c r="B12" s="318"/>
      <c r="C12" s="353"/>
      <c r="D12" s="353"/>
      <c r="E12" s="353"/>
      <c r="F12" s="353"/>
      <c r="G12" s="353"/>
      <c r="H12" s="353"/>
      <c r="I12" s="353"/>
      <c r="J12" s="353"/>
      <c r="K12" s="354"/>
      <c r="L12" s="304" t="s">
        <v>11</v>
      </c>
      <c r="M12" s="316"/>
      <c r="N12" s="316"/>
      <c r="O12" s="316"/>
      <c r="P12" s="316"/>
      <c r="Q12" s="316"/>
      <c r="R12" s="316"/>
      <c r="S12" s="316"/>
      <c r="T12" s="317"/>
      <c r="U12" s="316" t="s">
        <v>56</v>
      </c>
      <c r="V12" s="316"/>
      <c r="W12" s="316"/>
      <c r="X12" s="316"/>
      <c r="Y12" s="316"/>
      <c r="Z12" s="316"/>
      <c r="AA12" s="316"/>
      <c r="AB12" s="316"/>
      <c r="AC12" s="317"/>
      <c r="AD12" s="304" t="s">
        <v>30</v>
      </c>
      <c r="AE12" s="358"/>
      <c r="AF12" s="193"/>
    </row>
    <row r="13" spans="1:33" ht="22.5" customHeight="1">
      <c r="B13" s="355"/>
      <c r="C13" s="356"/>
      <c r="D13" s="356"/>
      <c r="E13" s="356"/>
      <c r="F13" s="356"/>
      <c r="G13" s="356"/>
      <c r="H13" s="356"/>
      <c r="I13" s="356"/>
      <c r="J13" s="356"/>
      <c r="K13" s="357"/>
      <c r="L13" s="307" t="s">
        <v>197</v>
      </c>
      <c r="M13" s="308"/>
      <c r="N13" s="309"/>
      <c r="O13" s="307" t="s">
        <v>198</v>
      </c>
      <c r="P13" s="308"/>
      <c r="Q13" s="309"/>
      <c r="R13" s="307" t="s">
        <v>69</v>
      </c>
      <c r="S13" s="308"/>
      <c r="T13" s="309"/>
      <c r="U13" s="307" t="s">
        <v>197</v>
      </c>
      <c r="V13" s="308"/>
      <c r="W13" s="309"/>
      <c r="X13" s="307" t="s">
        <v>198</v>
      </c>
      <c r="Y13" s="308"/>
      <c r="Z13" s="309"/>
      <c r="AA13" s="307" t="s">
        <v>69</v>
      </c>
      <c r="AB13" s="308"/>
      <c r="AC13" s="309"/>
      <c r="AD13" s="310" t="s">
        <v>70</v>
      </c>
      <c r="AE13" s="349"/>
      <c r="AF13" s="350"/>
    </row>
    <row r="14" spans="1:33" ht="16.5" customHeight="1">
      <c r="B14" s="101" t="s">
        <v>117</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row>
    <row r="15" spans="1:33" ht="16.5" customHeight="1">
      <c r="B15" s="415" t="s">
        <v>161</v>
      </c>
      <c r="C15" s="423"/>
      <c r="D15" s="423"/>
      <c r="E15" s="423"/>
      <c r="F15" s="423"/>
      <c r="G15" s="423"/>
      <c r="H15" s="423"/>
      <c r="I15" s="423"/>
      <c r="J15" s="423"/>
      <c r="K15" s="424"/>
      <c r="L15" s="273"/>
      <c r="M15" s="401"/>
      <c r="N15" s="402"/>
      <c r="O15" s="276"/>
      <c r="P15" s="277"/>
      <c r="Q15" s="278"/>
      <c r="R15" s="273"/>
      <c r="S15" s="389"/>
      <c r="T15" s="390"/>
      <c r="U15" s="279"/>
      <c r="V15" s="401"/>
      <c r="W15" s="402"/>
      <c r="X15" s="276"/>
      <c r="Y15" s="277"/>
      <c r="Z15" s="278"/>
      <c r="AA15" s="279"/>
      <c r="AB15" s="401"/>
      <c r="AC15" s="402"/>
      <c r="AD15" s="304">
        <f t="shared" ref="AD15:AD25" si="0">L15+U15</f>
        <v>0</v>
      </c>
      <c r="AE15" s="243"/>
      <c r="AF15" s="244"/>
    </row>
    <row r="16" spans="1:33" ht="16.5" customHeight="1">
      <c r="B16" s="415" t="s">
        <v>162</v>
      </c>
      <c r="C16" s="423"/>
      <c r="D16" s="423"/>
      <c r="E16" s="423"/>
      <c r="F16" s="423"/>
      <c r="G16" s="423"/>
      <c r="H16" s="423"/>
      <c r="I16" s="423"/>
      <c r="J16" s="147"/>
      <c r="K16" s="90"/>
      <c r="L16" s="273"/>
      <c r="M16" s="401"/>
      <c r="N16" s="402"/>
      <c r="O16" s="276"/>
      <c r="P16" s="277"/>
      <c r="Q16" s="278"/>
      <c r="R16" s="273"/>
      <c r="S16" s="389"/>
      <c r="T16" s="390"/>
      <c r="U16" s="279"/>
      <c r="V16" s="401"/>
      <c r="W16" s="402"/>
      <c r="X16" s="276"/>
      <c r="Y16" s="277"/>
      <c r="Z16" s="278"/>
      <c r="AA16" s="279"/>
      <c r="AB16" s="401"/>
      <c r="AC16" s="402"/>
      <c r="AD16" s="304">
        <f t="shared" si="0"/>
        <v>0</v>
      </c>
      <c r="AE16" s="243"/>
      <c r="AF16" s="244"/>
    </row>
    <row r="17" spans="2:32" ht="18" customHeight="1">
      <c r="B17" s="425" t="s">
        <v>294</v>
      </c>
      <c r="C17" s="426"/>
      <c r="D17" s="426"/>
      <c r="E17" s="426"/>
      <c r="F17" s="426"/>
      <c r="G17" s="426"/>
      <c r="H17" s="426"/>
      <c r="I17" s="426"/>
      <c r="J17" s="426"/>
      <c r="K17" s="427"/>
      <c r="L17" s="326"/>
      <c r="M17" s="327"/>
      <c r="N17" s="328"/>
      <c r="O17" s="298"/>
      <c r="P17" s="299"/>
      <c r="Q17" s="300"/>
      <c r="R17" s="326"/>
      <c r="S17" s="327"/>
      <c r="T17" s="328"/>
      <c r="U17" s="326"/>
      <c r="V17" s="327"/>
      <c r="W17" s="328"/>
      <c r="X17" s="298"/>
      <c r="Y17" s="299"/>
      <c r="Z17" s="300"/>
      <c r="AA17" s="326"/>
      <c r="AB17" s="327"/>
      <c r="AC17" s="328"/>
      <c r="AD17" s="374">
        <f t="shared" si="0"/>
        <v>0</v>
      </c>
      <c r="AE17" s="375"/>
      <c r="AF17" s="376"/>
    </row>
    <row r="18" spans="2:32" ht="16.5" customHeight="1">
      <c r="B18" s="159" t="s">
        <v>295</v>
      </c>
      <c r="C18" s="147"/>
      <c r="D18" s="147"/>
      <c r="E18" s="147"/>
      <c r="F18" s="147"/>
      <c r="G18" s="147"/>
      <c r="H18" s="147"/>
      <c r="I18" s="147"/>
      <c r="J18" s="147"/>
      <c r="K18" s="160"/>
      <c r="L18" s="273"/>
      <c r="M18" s="401"/>
      <c r="N18" s="402"/>
      <c r="O18" s="276"/>
      <c r="P18" s="277"/>
      <c r="Q18" s="278"/>
      <c r="R18" s="273"/>
      <c r="S18" s="389"/>
      <c r="T18" s="390"/>
      <c r="U18" s="279"/>
      <c r="V18" s="401"/>
      <c r="W18" s="402"/>
      <c r="X18" s="276"/>
      <c r="Y18" s="277"/>
      <c r="Z18" s="278"/>
      <c r="AA18" s="279"/>
      <c r="AB18" s="401"/>
      <c r="AC18" s="402"/>
      <c r="AD18" s="304">
        <f t="shared" si="0"/>
        <v>0</v>
      </c>
      <c r="AE18" s="316"/>
      <c r="AF18" s="317"/>
    </row>
    <row r="19" spans="2:32" ht="10.5" customHeight="1">
      <c r="B19" s="425" t="s">
        <v>296</v>
      </c>
      <c r="C19" s="426"/>
      <c r="D19" s="426"/>
      <c r="E19" s="426"/>
      <c r="F19" s="426"/>
      <c r="G19" s="426"/>
      <c r="H19" s="426"/>
      <c r="I19" s="426"/>
      <c r="J19" s="426"/>
      <c r="K19" s="427"/>
      <c r="L19" s="326"/>
      <c r="M19" s="327"/>
      <c r="N19" s="328"/>
      <c r="O19" s="298"/>
      <c r="P19" s="299"/>
      <c r="Q19" s="300"/>
      <c r="R19" s="326"/>
      <c r="S19" s="327"/>
      <c r="T19" s="328"/>
      <c r="U19" s="368"/>
      <c r="V19" s="369"/>
      <c r="W19" s="370"/>
      <c r="X19" s="298"/>
      <c r="Y19" s="299"/>
      <c r="Z19" s="300"/>
      <c r="AA19" s="368"/>
      <c r="AB19" s="369"/>
      <c r="AC19" s="370"/>
      <c r="AD19" s="374">
        <f t="shared" si="0"/>
        <v>0</v>
      </c>
      <c r="AE19" s="375"/>
      <c r="AF19" s="376"/>
    </row>
    <row r="20" spans="2:32" ht="8.25" customHeight="1">
      <c r="B20" s="439" t="s">
        <v>297</v>
      </c>
      <c r="C20" s="440"/>
      <c r="D20" s="440"/>
      <c r="E20" s="440"/>
      <c r="F20" s="440"/>
      <c r="G20" s="440"/>
      <c r="H20" s="440"/>
      <c r="I20" s="440"/>
      <c r="J20" s="440"/>
      <c r="K20" s="441"/>
      <c r="L20" s="386"/>
      <c r="M20" s="387"/>
      <c r="N20" s="388"/>
      <c r="O20" s="365"/>
      <c r="P20" s="366"/>
      <c r="Q20" s="367"/>
      <c r="R20" s="386"/>
      <c r="S20" s="387"/>
      <c r="T20" s="388"/>
      <c r="U20" s="371"/>
      <c r="V20" s="372"/>
      <c r="W20" s="373"/>
      <c r="X20" s="365"/>
      <c r="Y20" s="366"/>
      <c r="Z20" s="367"/>
      <c r="AA20" s="371"/>
      <c r="AB20" s="372"/>
      <c r="AC20" s="373"/>
      <c r="AD20" s="377">
        <f t="shared" si="0"/>
        <v>0</v>
      </c>
      <c r="AE20" s="378"/>
      <c r="AF20" s="379"/>
    </row>
    <row r="21" spans="2:32" ht="10.5" customHeight="1">
      <c r="B21" s="425" t="s">
        <v>298</v>
      </c>
      <c r="C21" s="426"/>
      <c r="D21" s="426"/>
      <c r="E21" s="426"/>
      <c r="F21" s="426"/>
      <c r="G21" s="426"/>
      <c r="H21" s="426"/>
      <c r="I21" s="426"/>
      <c r="J21" s="426"/>
      <c r="K21" s="427"/>
      <c r="L21" s="326"/>
      <c r="M21" s="327"/>
      <c r="N21" s="328"/>
      <c r="O21" s="298"/>
      <c r="P21" s="299"/>
      <c r="Q21" s="300"/>
      <c r="R21" s="326"/>
      <c r="S21" s="327"/>
      <c r="T21" s="328"/>
      <c r="U21" s="368"/>
      <c r="V21" s="369"/>
      <c r="W21" s="370"/>
      <c r="X21" s="298"/>
      <c r="Y21" s="299"/>
      <c r="Z21" s="300"/>
      <c r="AA21" s="368"/>
      <c r="AB21" s="369"/>
      <c r="AC21" s="370"/>
      <c r="AD21" s="374">
        <f t="shared" si="0"/>
        <v>0</v>
      </c>
      <c r="AE21" s="375"/>
      <c r="AF21" s="376"/>
    </row>
    <row r="22" spans="2:32" ht="9" customHeight="1">
      <c r="B22" s="436" t="s">
        <v>299</v>
      </c>
      <c r="C22" s="437"/>
      <c r="D22" s="437"/>
      <c r="E22" s="437"/>
      <c r="F22" s="437"/>
      <c r="G22" s="437"/>
      <c r="H22" s="437"/>
      <c r="I22" s="437"/>
      <c r="J22" s="437"/>
      <c r="K22" s="438"/>
      <c r="L22" s="386"/>
      <c r="M22" s="387"/>
      <c r="N22" s="388"/>
      <c r="O22" s="365"/>
      <c r="P22" s="366"/>
      <c r="Q22" s="367"/>
      <c r="R22" s="386"/>
      <c r="S22" s="387"/>
      <c r="T22" s="388"/>
      <c r="U22" s="371"/>
      <c r="V22" s="372"/>
      <c r="W22" s="373"/>
      <c r="X22" s="365"/>
      <c r="Y22" s="366"/>
      <c r="Z22" s="367"/>
      <c r="AA22" s="371"/>
      <c r="AB22" s="372"/>
      <c r="AC22" s="373"/>
      <c r="AD22" s="377">
        <f t="shared" si="0"/>
        <v>0</v>
      </c>
      <c r="AE22" s="378"/>
      <c r="AF22" s="379"/>
    </row>
    <row r="23" spans="2:32" ht="16.5" customHeight="1">
      <c r="B23" s="415" t="s">
        <v>300</v>
      </c>
      <c r="C23" s="423"/>
      <c r="D23" s="423"/>
      <c r="E23" s="423"/>
      <c r="F23" s="423"/>
      <c r="G23" s="423"/>
      <c r="H23" s="423"/>
      <c r="I23" s="423"/>
      <c r="J23" s="423"/>
      <c r="K23" s="424"/>
      <c r="L23" s="273"/>
      <c r="M23" s="401"/>
      <c r="N23" s="402"/>
      <c r="O23" s="276"/>
      <c r="P23" s="277"/>
      <c r="Q23" s="278"/>
      <c r="R23" s="273"/>
      <c r="S23" s="389"/>
      <c r="T23" s="390"/>
      <c r="U23" s="279"/>
      <c r="V23" s="401"/>
      <c r="W23" s="402"/>
      <c r="X23" s="276"/>
      <c r="Y23" s="277"/>
      <c r="Z23" s="278"/>
      <c r="AA23" s="279"/>
      <c r="AB23" s="401"/>
      <c r="AC23" s="402"/>
      <c r="AD23" s="304">
        <f t="shared" si="0"/>
        <v>0</v>
      </c>
      <c r="AE23" s="316"/>
      <c r="AF23" s="317"/>
    </row>
    <row r="24" spans="2:32" ht="16.5" customHeight="1">
      <c r="B24" s="159" t="s">
        <v>301</v>
      </c>
      <c r="C24" s="147"/>
      <c r="D24" s="147"/>
      <c r="E24" s="147"/>
      <c r="F24" s="147"/>
      <c r="G24" s="147"/>
      <c r="H24" s="147"/>
      <c r="I24" s="147"/>
      <c r="J24" s="147"/>
      <c r="K24" s="90"/>
      <c r="L24" s="273"/>
      <c r="M24" s="401"/>
      <c r="N24" s="402"/>
      <c r="O24" s="276"/>
      <c r="P24" s="277"/>
      <c r="Q24" s="278"/>
      <c r="R24" s="273"/>
      <c r="S24" s="389"/>
      <c r="T24" s="390"/>
      <c r="U24" s="279"/>
      <c r="V24" s="401"/>
      <c r="W24" s="402"/>
      <c r="X24" s="276"/>
      <c r="Y24" s="277"/>
      <c r="Z24" s="278"/>
      <c r="AA24" s="279"/>
      <c r="AB24" s="401"/>
      <c r="AC24" s="402"/>
      <c r="AD24" s="304">
        <f t="shared" si="0"/>
        <v>0</v>
      </c>
      <c r="AE24" s="316"/>
      <c r="AF24" s="317"/>
    </row>
    <row r="25" spans="2:32" ht="16.5" customHeight="1">
      <c r="B25" s="159" t="s">
        <v>302</v>
      </c>
      <c r="C25" s="147"/>
      <c r="D25" s="147"/>
      <c r="E25" s="147"/>
      <c r="F25" s="147"/>
      <c r="G25" s="147"/>
      <c r="H25" s="147"/>
      <c r="I25" s="147"/>
      <c r="J25" s="147"/>
      <c r="K25" s="90"/>
      <c r="L25" s="273"/>
      <c r="M25" s="401"/>
      <c r="N25" s="402"/>
      <c r="O25" s="276"/>
      <c r="P25" s="277"/>
      <c r="Q25" s="278"/>
      <c r="R25" s="273"/>
      <c r="S25" s="389"/>
      <c r="T25" s="390"/>
      <c r="U25" s="279"/>
      <c r="V25" s="401"/>
      <c r="W25" s="402"/>
      <c r="X25" s="276"/>
      <c r="Y25" s="277"/>
      <c r="Z25" s="278"/>
      <c r="AA25" s="279"/>
      <c r="AB25" s="401"/>
      <c r="AC25" s="402"/>
      <c r="AD25" s="304">
        <f t="shared" si="0"/>
        <v>0</v>
      </c>
      <c r="AE25" s="316"/>
      <c r="AF25" s="317"/>
    </row>
    <row r="26" spans="2:32" ht="16.5" customHeight="1">
      <c r="B26" s="101" t="s">
        <v>120</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3"/>
    </row>
    <row r="27" spans="2:32" ht="16.5" customHeight="1">
      <c r="B27" s="415" t="s">
        <v>163</v>
      </c>
      <c r="C27" s="416"/>
      <c r="D27" s="416"/>
      <c r="E27" s="416"/>
      <c r="F27" s="416"/>
      <c r="G27" s="416"/>
      <c r="H27" s="416"/>
      <c r="I27" s="416"/>
      <c r="J27" s="149"/>
      <c r="K27" s="90"/>
      <c r="L27" s="273"/>
      <c r="M27" s="401"/>
      <c r="N27" s="402"/>
      <c r="O27" s="276"/>
      <c r="P27" s="277"/>
      <c r="Q27" s="278"/>
      <c r="R27" s="273"/>
      <c r="S27" s="389"/>
      <c r="T27" s="390"/>
      <c r="U27" s="279"/>
      <c r="V27" s="401"/>
      <c r="W27" s="402"/>
      <c r="X27" s="276"/>
      <c r="Y27" s="277"/>
      <c r="Z27" s="278"/>
      <c r="AA27" s="279"/>
      <c r="AB27" s="401"/>
      <c r="AC27" s="402"/>
      <c r="AD27" s="304">
        <f>L27+U27</f>
        <v>0</v>
      </c>
      <c r="AE27" s="243"/>
      <c r="AF27" s="244"/>
    </row>
    <row r="28" spans="2:32" ht="16.5" customHeight="1">
      <c r="B28" s="101" t="s">
        <v>164</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3"/>
    </row>
    <row r="29" spans="2:32" ht="18" customHeight="1">
      <c r="B29" s="442" t="s">
        <v>303</v>
      </c>
      <c r="C29" s="443"/>
      <c r="D29" s="443"/>
      <c r="E29" s="443"/>
      <c r="F29" s="443"/>
      <c r="G29" s="443"/>
      <c r="H29" s="443"/>
      <c r="I29" s="443"/>
      <c r="J29" s="443"/>
      <c r="K29" s="444"/>
      <c r="L29" s="326"/>
      <c r="M29" s="327"/>
      <c r="N29" s="328"/>
      <c r="O29" s="298"/>
      <c r="P29" s="299"/>
      <c r="Q29" s="300"/>
      <c r="R29" s="326"/>
      <c r="S29" s="327"/>
      <c r="T29" s="328"/>
      <c r="U29" s="326"/>
      <c r="V29" s="327"/>
      <c r="W29" s="328"/>
      <c r="X29" s="298"/>
      <c r="Y29" s="299"/>
      <c r="Z29" s="300"/>
      <c r="AA29" s="368"/>
      <c r="AB29" s="369"/>
      <c r="AC29" s="370"/>
      <c r="AD29" s="374">
        <f>L29+U29</f>
        <v>0</v>
      </c>
      <c r="AE29" s="375"/>
      <c r="AF29" s="376"/>
    </row>
    <row r="30" spans="2:32" ht="16.5" customHeight="1">
      <c r="B30" s="101" t="s">
        <v>126</v>
      </c>
      <c r="C30" s="149"/>
      <c r="D30" s="149"/>
      <c r="E30" s="149"/>
      <c r="F30" s="149"/>
      <c r="G30" s="149"/>
      <c r="H30" s="149"/>
      <c r="I30" s="149"/>
      <c r="J30" s="149"/>
      <c r="K30" s="90"/>
      <c r="L30" s="273"/>
      <c r="M30" s="401"/>
      <c r="N30" s="402"/>
      <c r="O30" s="276"/>
      <c r="P30" s="277"/>
      <c r="Q30" s="278"/>
      <c r="R30" s="273"/>
      <c r="S30" s="389"/>
      <c r="T30" s="390"/>
      <c r="U30" s="279"/>
      <c r="V30" s="401"/>
      <c r="W30" s="402"/>
      <c r="X30" s="276"/>
      <c r="Y30" s="277"/>
      <c r="Z30" s="278"/>
      <c r="AA30" s="279"/>
      <c r="AB30" s="401"/>
      <c r="AC30" s="402"/>
      <c r="AD30" s="304">
        <f>L30+U30</f>
        <v>0</v>
      </c>
      <c r="AE30" s="243"/>
      <c r="AF30" s="244"/>
    </row>
    <row r="31" spans="2:32" ht="16.5" customHeight="1">
      <c r="B31" s="101"/>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row>
    <row r="32" spans="2:32" ht="16.5" customHeight="1">
      <c r="B32" s="101" t="s">
        <v>166</v>
      </c>
      <c r="C32" s="102"/>
      <c r="D32" s="102"/>
      <c r="E32" s="102"/>
      <c r="F32" s="102"/>
      <c r="G32" s="102"/>
      <c r="H32" s="102"/>
      <c r="I32" s="102"/>
      <c r="J32" s="102" t="s">
        <v>212</v>
      </c>
      <c r="K32" s="102"/>
      <c r="L32" s="102"/>
      <c r="M32" s="102"/>
      <c r="N32" s="102"/>
      <c r="O32" s="102"/>
      <c r="P32" s="102"/>
      <c r="Q32" s="102"/>
      <c r="R32" s="102"/>
      <c r="S32" s="102"/>
      <c r="T32" s="102"/>
      <c r="U32" s="102"/>
      <c r="V32" s="102"/>
      <c r="W32" s="102"/>
      <c r="X32" s="102"/>
      <c r="Y32" s="102"/>
      <c r="Z32" s="102"/>
      <c r="AA32" s="102"/>
      <c r="AB32" s="102"/>
      <c r="AC32" s="102"/>
      <c r="AD32" s="102"/>
      <c r="AE32" s="102"/>
      <c r="AF32" s="103"/>
    </row>
    <row r="33" spans="2:35" ht="16.5" customHeight="1">
      <c r="B33" s="415" t="s">
        <v>180</v>
      </c>
      <c r="C33" s="423"/>
      <c r="D33" s="423"/>
      <c r="E33" s="423"/>
      <c r="F33" s="423"/>
      <c r="G33" s="423"/>
      <c r="H33" s="423"/>
      <c r="I33" s="423"/>
      <c r="J33" s="147"/>
      <c r="K33" s="95"/>
      <c r="L33" s="273"/>
      <c r="M33" s="401"/>
      <c r="N33" s="402"/>
      <c r="O33" s="304">
        <f>L33</f>
        <v>0</v>
      </c>
      <c r="P33" s="243"/>
      <c r="Q33" s="244"/>
      <c r="R33" s="273"/>
      <c r="S33" s="401"/>
      <c r="T33" s="402"/>
      <c r="U33" s="273"/>
      <c r="V33" s="401"/>
      <c r="W33" s="402"/>
      <c r="X33" s="304">
        <f>U33</f>
        <v>0</v>
      </c>
      <c r="Y33" s="243"/>
      <c r="Z33" s="244"/>
      <c r="AA33" s="273"/>
      <c r="AB33" s="401"/>
      <c r="AC33" s="402"/>
      <c r="AD33" s="304">
        <f t="shared" ref="AD33:AD43" si="1">(L33*1.4)+(U33*1.4)</f>
        <v>0</v>
      </c>
      <c r="AE33" s="243"/>
      <c r="AF33" s="244"/>
    </row>
    <row r="34" spans="2:35" ht="16.5" customHeight="1">
      <c r="B34" s="415" t="s">
        <v>181</v>
      </c>
      <c r="C34" s="423"/>
      <c r="D34" s="423"/>
      <c r="E34" s="423"/>
      <c r="F34" s="423"/>
      <c r="G34" s="423"/>
      <c r="H34" s="423"/>
      <c r="I34" s="423"/>
      <c r="J34" s="147"/>
      <c r="K34" s="95"/>
      <c r="L34" s="273"/>
      <c r="M34" s="401"/>
      <c r="N34" s="402"/>
      <c r="O34" s="304">
        <f>L34</f>
        <v>0</v>
      </c>
      <c r="P34" s="243"/>
      <c r="Q34" s="244"/>
      <c r="R34" s="273"/>
      <c r="S34" s="401"/>
      <c r="T34" s="402"/>
      <c r="U34" s="273"/>
      <c r="V34" s="401"/>
      <c r="W34" s="402"/>
      <c r="X34" s="304">
        <f>U34</f>
        <v>0</v>
      </c>
      <c r="Y34" s="243"/>
      <c r="Z34" s="244"/>
      <c r="AA34" s="273"/>
      <c r="AB34" s="401"/>
      <c r="AC34" s="402"/>
      <c r="AD34" s="304">
        <f t="shared" si="1"/>
        <v>0</v>
      </c>
      <c r="AE34" s="243"/>
      <c r="AF34" s="244"/>
    </row>
    <row r="35" spans="2:35" ht="16.5" customHeight="1">
      <c r="B35" s="428" t="s">
        <v>182</v>
      </c>
      <c r="C35" s="429"/>
      <c r="D35" s="429"/>
      <c r="E35" s="429"/>
      <c r="F35" s="429"/>
      <c r="G35" s="429"/>
      <c r="H35" s="429"/>
      <c r="I35" s="429"/>
      <c r="J35" s="429"/>
      <c r="K35" s="430"/>
      <c r="L35" s="273"/>
      <c r="M35" s="401"/>
      <c r="N35" s="402"/>
      <c r="O35" s="304">
        <f t="shared" ref="O35:O43" si="2">L35</f>
        <v>0</v>
      </c>
      <c r="P35" s="243"/>
      <c r="Q35" s="244"/>
      <c r="R35" s="273"/>
      <c r="S35" s="401"/>
      <c r="T35" s="402"/>
      <c r="U35" s="273"/>
      <c r="V35" s="401"/>
      <c r="W35" s="402"/>
      <c r="X35" s="304">
        <f t="shared" ref="X35:X43" si="3">U35</f>
        <v>0</v>
      </c>
      <c r="Y35" s="243"/>
      <c r="Z35" s="244"/>
      <c r="AA35" s="273"/>
      <c r="AB35" s="401"/>
      <c r="AC35" s="402"/>
      <c r="AD35" s="304">
        <f t="shared" si="1"/>
        <v>0</v>
      </c>
      <c r="AE35" s="243"/>
      <c r="AF35" s="244"/>
    </row>
    <row r="36" spans="2:35" ht="16.5" customHeight="1">
      <c r="B36" s="415" t="s">
        <v>183</v>
      </c>
      <c r="C36" s="423"/>
      <c r="D36" s="423"/>
      <c r="E36" s="423"/>
      <c r="F36" s="423"/>
      <c r="G36" s="423"/>
      <c r="H36" s="423"/>
      <c r="I36" s="423"/>
      <c r="J36" s="147"/>
      <c r="K36" s="95"/>
      <c r="L36" s="273"/>
      <c r="M36" s="401"/>
      <c r="N36" s="402"/>
      <c r="O36" s="304">
        <f t="shared" si="2"/>
        <v>0</v>
      </c>
      <c r="P36" s="243"/>
      <c r="Q36" s="244"/>
      <c r="R36" s="273"/>
      <c r="S36" s="401"/>
      <c r="T36" s="402"/>
      <c r="U36" s="273"/>
      <c r="V36" s="401"/>
      <c r="W36" s="402"/>
      <c r="X36" s="304">
        <f t="shared" si="3"/>
        <v>0</v>
      </c>
      <c r="Y36" s="243"/>
      <c r="Z36" s="244"/>
      <c r="AA36" s="273"/>
      <c r="AB36" s="401"/>
      <c r="AC36" s="402"/>
      <c r="AD36" s="304">
        <f t="shared" si="1"/>
        <v>0</v>
      </c>
      <c r="AE36" s="243"/>
      <c r="AF36" s="244"/>
    </row>
    <row r="37" spans="2:35" ht="16.5" customHeight="1">
      <c r="B37" s="415" t="s">
        <v>184</v>
      </c>
      <c r="C37" s="423"/>
      <c r="D37" s="423"/>
      <c r="E37" s="423"/>
      <c r="F37" s="423"/>
      <c r="G37" s="423"/>
      <c r="H37" s="423"/>
      <c r="I37" s="423"/>
      <c r="J37" s="147"/>
      <c r="K37" s="95"/>
      <c r="L37" s="273"/>
      <c r="M37" s="401"/>
      <c r="N37" s="402"/>
      <c r="O37" s="304">
        <f t="shared" si="2"/>
        <v>0</v>
      </c>
      <c r="P37" s="243"/>
      <c r="Q37" s="244"/>
      <c r="R37" s="273"/>
      <c r="S37" s="401"/>
      <c r="T37" s="402"/>
      <c r="U37" s="273"/>
      <c r="V37" s="401"/>
      <c r="W37" s="402"/>
      <c r="X37" s="304">
        <f t="shared" si="3"/>
        <v>0</v>
      </c>
      <c r="Y37" s="243"/>
      <c r="Z37" s="244"/>
      <c r="AA37" s="273"/>
      <c r="AB37" s="401"/>
      <c r="AC37" s="402"/>
      <c r="AD37" s="304">
        <f t="shared" si="1"/>
        <v>0</v>
      </c>
      <c r="AE37" s="243"/>
      <c r="AF37" s="244"/>
    </row>
    <row r="38" spans="2:35" ht="16.5" customHeight="1">
      <c r="B38" s="415" t="s">
        <v>185</v>
      </c>
      <c r="C38" s="423"/>
      <c r="D38" s="423"/>
      <c r="E38" s="423"/>
      <c r="F38" s="423"/>
      <c r="G38" s="423"/>
      <c r="H38" s="423"/>
      <c r="I38" s="423"/>
      <c r="J38" s="423"/>
      <c r="K38" s="424"/>
      <c r="L38" s="273"/>
      <c r="M38" s="401"/>
      <c r="N38" s="402"/>
      <c r="O38" s="304">
        <f t="shared" si="2"/>
        <v>0</v>
      </c>
      <c r="P38" s="243"/>
      <c r="Q38" s="244"/>
      <c r="R38" s="273"/>
      <c r="S38" s="401"/>
      <c r="T38" s="402"/>
      <c r="U38" s="273"/>
      <c r="V38" s="401"/>
      <c r="W38" s="402"/>
      <c r="X38" s="304">
        <f t="shared" si="3"/>
        <v>0</v>
      </c>
      <c r="Y38" s="243"/>
      <c r="Z38" s="244"/>
      <c r="AA38" s="273"/>
      <c r="AB38" s="401"/>
      <c r="AC38" s="402"/>
      <c r="AD38" s="304">
        <f t="shared" si="1"/>
        <v>0</v>
      </c>
      <c r="AE38" s="243"/>
      <c r="AF38" s="244"/>
    </row>
    <row r="39" spans="2:35" ht="16.5" customHeight="1">
      <c r="B39" s="415" t="s">
        <v>186</v>
      </c>
      <c r="C39" s="423"/>
      <c r="D39" s="423"/>
      <c r="E39" s="423"/>
      <c r="F39" s="423"/>
      <c r="G39" s="423"/>
      <c r="H39" s="423"/>
      <c r="I39" s="423"/>
      <c r="J39" s="147"/>
      <c r="K39" s="95"/>
      <c r="L39" s="273"/>
      <c r="M39" s="401"/>
      <c r="N39" s="402"/>
      <c r="O39" s="304">
        <f t="shared" si="2"/>
        <v>0</v>
      </c>
      <c r="P39" s="243"/>
      <c r="Q39" s="244"/>
      <c r="R39" s="273"/>
      <c r="S39" s="401"/>
      <c r="T39" s="402"/>
      <c r="U39" s="273"/>
      <c r="V39" s="401"/>
      <c r="W39" s="402"/>
      <c r="X39" s="304">
        <f t="shared" si="3"/>
        <v>0</v>
      </c>
      <c r="Y39" s="243"/>
      <c r="Z39" s="244"/>
      <c r="AA39" s="273"/>
      <c r="AB39" s="401"/>
      <c r="AC39" s="402"/>
      <c r="AD39" s="304">
        <f t="shared" si="1"/>
        <v>0</v>
      </c>
      <c r="AE39" s="243"/>
      <c r="AF39" s="244"/>
    </row>
    <row r="40" spans="2:35" ht="16.5" customHeight="1">
      <c r="B40" s="415" t="s">
        <v>187</v>
      </c>
      <c r="C40" s="423"/>
      <c r="D40" s="423"/>
      <c r="E40" s="423"/>
      <c r="F40" s="423"/>
      <c r="G40" s="423"/>
      <c r="H40" s="423"/>
      <c r="I40" s="423"/>
      <c r="J40" s="147"/>
      <c r="K40" s="95"/>
      <c r="L40" s="273"/>
      <c r="M40" s="401"/>
      <c r="N40" s="402"/>
      <c r="O40" s="304">
        <f t="shared" si="2"/>
        <v>0</v>
      </c>
      <c r="P40" s="243"/>
      <c r="Q40" s="244"/>
      <c r="R40" s="273"/>
      <c r="S40" s="401"/>
      <c r="T40" s="402"/>
      <c r="U40" s="273"/>
      <c r="V40" s="401"/>
      <c r="W40" s="402"/>
      <c r="X40" s="304">
        <f t="shared" si="3"/>
        <v>0</v>
      </c>
      <c r="Y40" s="243"/>
      <c r="Z40" s="244"/>
      <c r="AA40" s="273"/>
      <c r="AB40" s="401"/>
      <c r="AC40" s="402"/>
      <c r="AD40" s="304">
        <f t="shared" si="1"/>
        <v>0</v>
      </c>
      <c r="AE40" s="243"/>
      <c r="AF40" s="244"/>
    </row>
    <row r="41" spans="2:35" ht="16.5" customHeight="1">
      <c r="B41" s="415" t="s">
        <v>188</v>
      </c>
      <c r="C41" s="423"/>
      <c r="D41" s="423"/>
      <c r="E41" s="423"/>
      <c r="F41" s="423"/>
      <c r="G41" s="423"/>
      <c r="H41" s="423"/>
      <c r="I41" s="423"/>
      <c r="J41" s="147"/>
      <c r="K41" s="95"/>
      <c r="L41" s="273"/>
      <c r="M41" s="401"/>
      <c r="N41" s="402"/>
      <c r="O41" s="304">
        <f t="shared" si="2"/>
        <v>0</v>
      </c>
      <c r="P41" s="243"/>
      <c r="Q41" s="244"/>
      <c r="R41" s="273"/>
      <c r="S41" s="401"/>
      <c r="T41" s="402"/>
      <c r="U41" s="273"/>
      <c r="V41" s="401"/>
      <c r="W41" s="402"/>
      <c r="X41" s="304">
        <f t="shared" si="3"/>
        <v>0</v>
      </c>
      <c r="Y41" s="243"/>
      <c r="Z41" s="244"/>
      <c r="AA41" s="273"/>
      <c r="AB41" s="401"/>
      <c r="AC41" s="402"/>
      <c r="AD41" s="304">
        <f t="shared" si="1"/>
        <v>0</v>
      </c>
      <c r="AE41" s="243"/>
      <c r="AF41" s="244"/>
    </row>
    <row r="42" spans="2:35" ht="16.5" customHeight="1">
      <c r="B42" s="415" t="s">
        <v>189</v>
      </c>
      <c r="C42" s="423"/>
      <c r="D42" s="423"/>
      <c r="E42" s="423"/>
      <c r="F42" s="423"/>
      <c r="G42" s="423"/>
      <c r="H42" s="423"/>
      <c r="I42" s="423"/>
      <c r="J42" s="147"/>
      <c r="K42" s="95"/>
      <c r="L42" s="273"/>
      <c r="M42" s="401"/>
      <c r="N42" s="402"/>
      <c r="O42" s="304">
        <f t="shared" si="2"/>
        <v>0</v>
      </c>
      <c r="P42" s="243"/>
      <c r="Q42" s="244"/>
      <c r="R42" s="273"/>
      <c r="S42" s="401"/>
      <c r="T42" s="402"/>
      <c r="U42" s="273"/>
      <c r="V42" s="401"/>
      <c r="W42" s="402"/>
      <c r="X42" s="304">
        <f t="shared" si="3"/>
        <v>0</v>
      </c>
      <c r="Y42" s="243"/>
      <c r="Z42" s="244"/>
      <c r="AA42" s="273"/>
      <c r="AB42" s="401"/>
      <c r="AC42" s="402"/>
      <c r="AD42" s="304">
        <f t="shared" si="1"/>
        <v>0</v>
      </c>
      <c r="AE42" s="243"/>
      <c r="AF42" s="244"/>
    </row>
    <row r="43" spans="2:35" ht="16.5" customHeight="1">
      <c r="B43" s="415" t="s">
        <v>190</v>
      </c>
      <c r="C43" s="423"/>
      <c r="D43" s="423"/>
      <c r="E43" s="423"/>
      <c r="F43" s="423"/>
      <c r="G43" s="423"/>
      <c r="H43" s="423"/>
      <c r="I43" s="423"/>
      <c r="J43" s="147"/>
      <c r="K43" s="95"/>
      <c r="L43" s="273"/>
      <c r="M43" s="401"/>
      <c r="N43" s="402"/>
      <c r="O43" s="304">
        <f t="shared" si="2"/>
        <v>0</v>
      </c>
      <c r="P43" s="243"/>
      <c r="Q43" s="244"/>
      <c r="R43" s="273"/>
      <c r="S43" s="401"/>
      <c r="T43" s="402"/>
      <c r="U43" s="273"/>
      <c r="V43" s="401"/>
      <c r="W43" s="402"/>
      <c r="X43" s="304">
        <f t="shared" si="3"/>
        <v>0</v>
      </c>
      <c r="Y43" s="243"/>
      <c r="Z43" s="244"/>
      <c r="AA43" s="273"/>
      <c r="AB43" s="401"/>
      <c r="AC43" s="402"/>
      <c r="AD43" s="304">
        <f t="shared" si="1"/>
        <v>0</v>
      </c>
      <c r="AE43" s="243"/>
      <c r="AF43" s="244"/>
    </row>
    <row r="44" spans="2:35" ht="16.5" customHeight="1">
      <c r="B44" s="342" t="s">
        <v>165</v>
      </c>
      <c r="C44" s="413"/>
      <c r="D44" s="413"/>
      <c r="E44" s="413"/>
      <c r="F44" s="413"/>
      <c r="G44" s="413"/>
      <c r="H44" s="413"/>
      <c r="I44" s="413"/>
      <c r="J44" s="413"/>
      <c r="K44" s="414"/>
      <c r="L44" s="304">
        <f>SUM(更新１難易度C術者総数その１,更新１難易度C術者総数その２)</f>
        <v>0</v>
      </c>
      <c r="M44" s="243"/>
      <c r="N44" s="244"/>
      <c r="O44" s="304">
        <f>SUM(更新１難易度C術者16歳未満その１,更新１難易度C術者16歳未満その２)</f>
        <v>0</v>
      </c>
      <c r="P44" s="243"/>
      <c r="Q44" s="244"/>
      <c r="R44" s="304"/>
      <c r="S44" s="243"/>
      <c r="T44" s="244"/>
      <c r="U44" s="304">
        <f>SUM(更新１難易度C助手総数その１,更新１難易度C助手総数その２)</f>
        <v>0</v>
      </c>
      <c r="V44" s="243"/>
      <c r="W44" s="244"/>
      <c r="X44" s="304">
        <f>SUM(更新１難易度C助手16歳未満その１,更新１難易度C助手16歳未満その２)</f>
        <v>0</v>
      </c>
      <c r="Y44" s="243"/>
      <c r="Z44" s="244"/>
      <c r="AA44" s="304"/>
      <c r="AB44" s="243"/>
      <c r="AC44" s="244"/>
      <c r="AD44" s="304">
        <f>SUM(更新１難易度C合計件数その１,更新１難易度C合計件数その２)</f>
        <v>0</v>
      </c>
      <c r="AE44" s="243"/>
      <c r="AF44" s="244"/>
      <c r="AG44"/>
      <c r="AH44"/>
      <c r="AI44"/>
    </row>
    <row r="45" spans="2:35" ht="16.5" customHeight="1">
      <c r="R45" s="391"/>
      <c r="S45" s="391"/>
      <c r="T45" s="391"/>
      <c r="U45" s="391"/>
      <c r="V45" s="19"/>
      <c r="W45" s="19"/>
      <c r="X45" s="19"/>
      <c r="Y45" s="19"/>
      <c r="AA45" s="391"/>
      <c r="AB45" s="391"/>
      <c r="AC45" s="391"/>
      <c r="AD45" s="391"/>
      <c r="AE45" s="19"/>
      <c r="AF45" s="19"/>
      <c r="AG45"/>
      <c r="AH45"/>
      <c r="AI45"/>
    </row>
    <row r="46" spans="2:35" ht="16.5" customHeight="1">
      <c r="T46" s="21"/>
      <c r="U46" s="19"/>
      <c r="V46" s="19"/>
      <c r="W46" s="19"/>
      <c r="Z46" s="21"/>
      <c r="AA46" s="19"/>
      <c r="AB46" s="19"/>
      <c r="AC46" s="19"/>
      <c r="AD46" s="19"/>
      <c r="AE46" s="19"/>
      <c r="AF46" s="19"/>
    </row>
    <row r="47" spans="2:35" ht="16.5" customHeight="1"/>
    <row r="48" spans="2:35" ht="16.5" customHeight="1"/>
  </sheetData>
  <sheetProtection algorithmName="SHA-512" hashValue="zTBNFpRBk+vZxBIjwZF3OKv12Brj/NctW+P8Hrm3EwaMb6wxAavhZJCNMyRpvvpWNLEkMMLupJRSNn9Wm7ngdw==" saltValue="QzMZd5rGfk44bw/kt9zXQw==" spinCount="100000" sheet="1" objects="1" scenarios="1"/>
  <mergeCells count="206">
    <mergeCell ref="C6:AE7"/>
    <mergeCell ref="B44:K44"/>
    <mergeCell ref="L44:N44"/>
    <mergeCell ref="O44:Q44"/>
    <mergeCell ref="R44:T44"/>
    <mergeCell ref="U44:W44"/>
    <mergeCell ref="X44:Z44"/>
    <mergeCell ref="AA44:AC44"/>
    <mergeCell ref="B42:I42"/>
    <mergeCell ref="B43:I43"/>
    <mergeCell ref="X42:Z42"/>
    <mergeCell ref="AA42:AC42"/>
    <mergeCell ref="B33:I33"/>
    <mergeCell ref="B34:I34"/>
    <mergeCell ref="B35:K35"/>
    <mergeCell ref="B36:I36"/>
    <mergeCell ref="B37:I37"/>
    <mergeCell ref="B38:K38"/>
    <mergeCell ref="B39:I39"/>
    <mergeCell ref="AD30:AF30"/>
    <mergeCell ref="L29:N29"/>
    <mergeCell ref="O29:Q29"/>
    <mergeCell ref="B40:I40"/>
    <mergeCell ref="B41:I41"/>
    <mergeCell ref="R29:T29"/>
    <mergeCell ref="U29:W29"/>
    <mergeCell ref="X29:Z29"/>
    <mergeCell ref="AA29:AC29"/>
    <mergeCell ref="AD29:AF29"/>
    <mergeCell ref="B27:I27"/>
    <mergeCell ref="L27:N27"/>
    <mergeCell ref="O27:Q27"/>
    <mergeCell ref="R27:T27"/>
    <mergeCell ref="U27:W27"/>
    <mergeCell ref="X27:Z27"/>
    <mergeCell ref="AA27:AC27"/>
    <mergeCell ref="AD27:AF27"/>
    <mergeCell ref="B29:K29"/>
    <mergeCell ref="O36:Q36"/>
    <mergeCell ref="R36:T36"/>
    <mergeCell ref="U36:W36"/>
    <mergeCell ref="X36:Z36"/>
    <mergeCell ref="AA36:AC36"/>
    <mergeCell ref="AD36:AF36"/>
    <mergeCell ref="AD44:AF44"/>
    <mergeCell ref="L30:N30"/>
    <mergeCell ref="O30:Q30"/>
    <mergeCell ref="R30:T30"/>
    <mergeCell ref="U30:W30"/>
    <mergeCell ref="X30:Z30"/>
    <mergeCell ref="AA30:AC30"/>
    <mergeCell ref="L37:N37"/>
    <mergeCell ref="L35:N35"/>
    <mergeCell ref="O35:Q35"/>
    <mergeCell ref="R35:T35"/>
    <mergeCell ref="U35:W35"/>
    <mergeCell ref="X35:Z35"/>
    <mergeCell ref="AA35:AC35"/>
    <mergeCell ref="AD35:AF35"/>
    <mergeCell ref="L36:N36"/>
    <mergeCell ref="L33:N33"/>
    <mergeCell ref="O33:Q33"/>
    <mergeCell ref="AD21:AF22"/>
    <mergeCell ref="L25:N25"/>
    <mergeCell ref="O25:Q25"/>
    <mergeCell ref="R25:T25"/>
    <mergeCell ref="U25:W25"/>
    <mergeCell ref="X25:Z25"/>
    <mergeCell ref="AA25:AC25"/>
    <mergeCell ref="AD25:AF25"/>
    <mergeCell ref="U23:W23"/>
    <mergeCell ref="X23:Z23"/>
    <mergeCell ref="AA23:AC23"/>
    <mergeCell ref="AD23:AF23"/>
    <mergeCell ref="L24:N24"/>
    <mergeCell ref="O24:Q24"/>
    <mergeCell ref="R24:T24"/>
    <mergeCell ref="U24:W24"/>
    <mergeCell ref="X24:Z24"/>
    <mergeCell ref="AA24:AC24"/>
    <mergeCell ref="AD24:AF24"/>
    <mergeCell ref="B16:I16"/>
    <mergeCell ref="L16:N16"/>
    <mergeCell ref="O16:Q16"/>
    <mergeCell ref="R16:T16"/>
    <mergeCell ref="U16:W16"/>
    <mergeCell ref="X16:Z16"/>
    <mergeCell ref="AA16:AC16"/>
    <mergeCell ref="AD16:AF16"/>
    <mergeCell ref="L17:N17"/>
    <mergeCell ref="O17:Q17"/>
    <mergeCell ref="R17:T17"/>
    <mergeCell ref="U17:W17"/>
    <mergeCell ref="X17:Z17"/>
    <mergeCell ref="AA17:AC17"/>
    <mergeCell ref="AD17:AF17"/>
    <mergeCell ref="B17:K17"/>
    <mergeCell ref="B9:D9"/>
    <mergeCell ref="L12:T12"/>
    <mergeCell ref="U12:AC12"/>
    <mergeCell ref="AA13:AC13"/>
    <mergeCell ref="AD13:AF13"/>
    <mergeCell ref="B15:K15"/>
    <mergeCell ref="L15:N15"/>
    <mergeCell ref="O15:Q15"/>
    <mergeCell ref="R15:T15"/>
    <mergeCell ref="U15:W15"/>
    <mergeCell ref="X15:Z15"/>
    <mergeCell ref="B12:K13"/>
    <mergeCell ref="AD12:AF12"/>
    <mergeCell ref="L13:N13"/>
    <mergeCell ref="O13:Q13"/>
    <mergeCell ref="R13:T13"/>
    <mergeCell ref="U13:W13"/>
    <mergeCell ref="X13:Z13"/>
    <mergeCell ref="AA15:AC15"/>
    <mergeCell ref="AD15:AF15"/>
    <mergeCell ref="R33:T33"/>
    <mergeCell ref="U33:W33"/>
    <mergeCell ref="X33:Z33"/>
    <mergeCell ref="AA33:AC33"/>
    <mergeCell ref="AD33:AF33"/>
    <mergeCell ref="L34:N34"/>
    <mergeCell ref="O34:Q34"/>
    <mergeCell ref="R34:T34"/>
    <mergeCell ref="U34:W34"/>
    <mergeCell ref="X34:Z34"/>
    <mergeCell ref="AA34:AC34"/>
    <mergeCell ref="AD34:AF34"/>
    <mergeCell ref="O37:Q37"/>
    <mergeCell ref="R37:T37"/>
    <mergeCell ref="U37:W37"/>
    <mergeCell ref="X37:Z37"/>
    <mergeCell ref="AA37:AC37"/>
    <mergeCell ref="AD37:AF37"/>
    <mergeCell ref="L38:N38"/>
    <mergeCell ref="O38:Q38"/>
    <mergeCell ref="R38:T38"/>
    <mergeCell ref="U38:W38"/>
    <mergeCell ref="X38:Z38"/>
    <mergeCell ref="AA38:AC38"/>
    <mergeCell ref="AD38:AF38"/>
    <mergeCell ref="R39:T39"/>
    <mergeCell ref="U39:W39"/>
    <mergeCell ref="X39:Z39"/>
    <mergeCell ref="AA39:AC39"/>
    <mergeCell ref="AD39:AF39"/>
    <mergeCell ref="L40:N40"/>
    <mergeCell ref="O40:Q40"/>
    <mergeCell ref="R40:T40"/>
    <mergeCell ref="U40:W40"/>
    <mergeCell ref="X40:Z40"/>
    <mergeCell ref="AA40:AC40"/>
    <mergeCell ref="AD40:AF40"/>
    <mergeCell ref="R45:U45"/>
    <mergeCell ref="AA45:AD45"/>
    <mergeCell ref="E9:O9"/>
    <mergeCell ref="L43:N43"/>
    <mergeCell ref="O43:Q43"/>
    <mergeCell ref="R43:T43"/>
    <mergeCell ref="U43:W43"/>
    <mergeCell ref="X43:Z43"/>
    <mergeCell ref="AA43:AC43"/>
    <mergeCell ref="AD43:AF43"/>
    <mergeCell ref="L41:N41"/>
    <mergeCell ref="O41:Q41"/>
    <mergeCell ref="R41:T41"/>
    <mergeCell ref="U41:W41"/>
    <mergeCell ref="X41:Z41"/>
    <mergeCell ref="AA41:AC41"/>
    <mergeCell ref="AD41:AF41"/>
    <mergeCell ref="L42:N42"/>
    <mergeCell ref="O42:Q42"/>
    <mergeCell ref="R42:T42"/>
    <mergeCell ref="U42:W42"/>
    <mergeCell ref="AD42:AF42"/>
    <mergeCell ref="L39:N39"/>
    <mergeCell ref="O39:Q39"/>
    <mergeCell ref="AD18:AF18"/>
    <mergeCell ref="B19:K19"/>
    <mergeCell ref="L19:N20"/>
    <mergeCell ref="O19:Q20"/>
    <mergeCell ref="R19:T20"/>
    <mergeCell ref="U19:W20"/>
    <mergeCell ref="X19:Z20"/>
    <mergeCell ref="AA19:AC20"/>
    <mergeCell ref="AD19:AF20"/>
    <mergeCell ref="B20:K20"/>
    <mergeCell ref="L18:N18"/>
    <mergeCell ref="O18:Q18"/>
    <mergeCell ref="R18:T18"/>
    <mergeCell ref="U18:W18"/>
    <mergeCell ref="B21:K21"/>
    <mergeCell ref="B22:K22"/>
    <mergeCell ref="B23:K23"/>
    <mergeCell ref="L23:N23"/>
    <mergeCell ref="O23:Q23"/>
    <mergeCell ref="R23:T23"/>
    <mergeCell ref="L21:N22"/>
    <mergeCell ref="X18:Z18"/>
    <mergeCell ref="AA18:AC18"/>
    <mergeCell ref="O21:Q22"/>
    <mergeCell ref="R21:T22"/>
    <mergeCell ref="U21:W22"/>
    <mergeCell ref="X21:Z22"/>
    <mergeCell ref="AA21:AC22"/>
  </mergeCells>
  <phoneticPr fontId="4"/>
  <printOptions horizontalCentered="1"/>
  <pageMargins left="0.78740157480314965" right="0.55118110236220474" top="0.78740157480314965" bottom="0.59055118110236227"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C173"/>
  <sheetViews>
    <sheetView showGridLines="0" zoomScaleNormal="100" workbookViewId="0">
      <selection activeCell="E9" sqref="E9:O9"/>
    </sheetView>
  </sheetViews>
  <sheetFormatPr defaultColWidth="2.5" defaultRowHeight="13.5"/>
  <cols>
    <col min="1" max="11" width="3" style="121" customWidth="1"/>
    <col min="12" max="14" width="3.5" style="121" customWidth="1"/>
    <col min="15" max="17" width="3" style="121" customWidth="1"/>
    <col min="18" max="18" width="3.5" style="121" customWidth="1"/>
    <col min="19" max="20" width="3.5" style="115" customWidth="1"/>
    <col min="21" max="26" width="3" style="115" customWidth="1"/>
    <col min="27" max="29" width="2.5" style="115" customWidth="1"/>
    <col min="30" max="16384" width="2.5" style="115"/>
  </cols>
  <sheetData>
    <row r="1" spans="1:29" s="122" customFormat="1" ht="12" customHeight="1">
      <c r="A1" s="125" t="s">
        <v>9</v>
      </c>
      <c r="B1" s="125"/>
      <c r="C1" s="125"/>
      <c r="D1" s="125"/>
      <c r="E1" s="125"/>
      <c r="F1" s="126"/>
      <c r="G1" s="125"/>
      <c r="H1" s="125"/>
      <c r="I1" s="125"/>
      <c r="J1" s="125"/>
      <c r="K1" s="125"/>
      <c r="L1" s="125"/>
      <c r="M1" s="125"/>
      <c r="N1" s="125"/>
      <c r="O1" s="125"/>
      <c r="P1" s="125"/>
      <c r="Q1" s="125"/>
      <c r="R1" s="125"/>
      <c r="S1" s="445" t="s">
        <v>10</v>
      </c>
      <c r="T1" s="445"/>
      <c r="U1" s="445"/>
      <c r="V1" s="445"/>
      <c r="W1" s="445"/>
      <c r="X1" s="445"/>
      <c r="Y1" s="445"/>
      <c r="Z1" s="445"/>
      <c r="AA1" s="445"/>
      <c r="AB1" s="445"/>
      <c r="AC1" s="445"/>
    </row>
    <row r="2" spans="1:29" ht="12"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52" t="s">
        <v>227</v>
      </c>
    </row>
    <row r="3" spans="1:29">
      <c r="R3" s="128"/>
    </row>
    <row r="4" spans="1:29" ht="13.5" customHeight="1">
      <c r="A4" s="168"/>
      <c r="B4" s="115"/>
      <c r="C4" s="115"/>
      <c r="R4" s="128"/>
    </row>
    <row r="5" spans="1:29" ht="13.5" customHeight="1">
      <c r="R5" s="128"/>
    </row>
    <row r="6" spans="1:29" ht="15" customHeight="1">
      <c r="C6" s="115"/>
      <c r="D6" s="446" t="s">
        <v>223</v>
      </c>
      <c r="E6" s="447"/>
      <c r="F6" s="447"/>
      <c r="G6" s="447"/>
      <c r="H6" s="447"/>
      <c r="I6" s="447"/>
      <c r="J6" s="447"/>
      <c r="K6" s="447"/>
      <c r="L6" s="447"/>
      <c r="M6" s="447"/>
      <c r="N6" s="447"/>
      <c r="O6" s="447"/>
      <c r="P6" s="447"/>
      <c r="Q6" s="447"/>
      <c r="R6" s="447"/>
      <c r="S6" s="447"/>
      <c r="T6" s="447"/>
      <c r="U6" s="447"/>
      <c r="V6" s="447"/>
      <c r="W6" s="447"/>
      <c r="X6" s="447"/>
      <c r="Y6" s="447"/>
      <c r="Z6" s="448"/>
    </row>
    <row r="7" spans="1:29" ht="15" customHeight="1">
      <c r="C7" s="129"/>
      <c r="D7" s="449"/>
      <c r="E7" s="450"/>
      <c r="F7" s="450"/>
      <c r="G7" s="450"/>
      <c r="H7" s="450"/>
      <c r="I7" s="450"/>
      <c r="J7" s="450"/>
      <c r="K7" s="450"/>
      <c r="L7" s="450"/>
      <c r="M7" s="450"/>
      <c r="N7" s="450"/>
      <c r="O7" s="450"/>
      <c r="P7" s="450"/>
      <c r="Q7" s="450"/>
      <c r="R7" s="450"/>
      <c r="S7" s="450"/>
      <c r="T7" s="450"/>
      <c r="U7" s="450"/>
      <c r="V7" s="450"/>
      <c r="W7" s="450"/>
      <c r="X7" s="450"/>
      <c r="Y7" s="450"/>
      <c r="Z7" s="451"/>
    </row>
    <row r="8" spans="1:29" ht="15.6" customHeight="1">
      <c r="F8" s="130"/>
    </row>
    <row r="9" spans="1:29" ht="23.1" customHeight="1">
      <c r="B9" s="452" t="s">
        <v>34</v>
      </c>
      <c r="C9" s="453"/>
      <c r="D9" s="454"/>
      <c r="E9" s="346"/>
      <c r="F9" s="347"/>
      <c r="G9" s="347"/>
      <c r="H9" s="347"/>
      <c r="I9" s="347"/>
      <c r="J9" s="347"/>
      <c r="K9" s="347"/>
      <c r="L9" s="347"/>
      <c r="M9" s="347"/>
      <c r="N9" s="347"/>
      <c r="O9" s="348"/>
      <c r="Q9" s="131" t="s">
        <v>43</v>
      </c>
      <c r="W9" s="132"/>
    </row>
    <row r="10" spans="1:29">
      <c r="B10" s="133"/>
      <c r="C10" s="133"/>
      <c r="D10" s="133"/>
      <c r="F10" s="130"/>
    </row>
    <row r="11" spans="1:29">
      <c r="B11" s="133"/>
      <c r="C11" s="133"/>
      <c r="D11" s="133"/>
      <c r="F11" s="130"/>
    </row>
    <row r="12" spans="1:29" ht="23.85" customHeight="1">
      <c r="C12" s="115"/>
      <c r="D12" s="455"/>
      <c r="E12" s="456"/>
      <c r="F12" s="456"/>
      <c r="G12" s="456"/>
      <c r="H12" s="457"/>
      <c r="I12" s="362" t="s">
        <v>11</v>
      </c>
      <c r="J12" s="461"/>
      <c r="K12" s="461"/>
      <c r="L12" s="461"/>
      <c r="M12" s="461"/>
      <c r="N12" s="462"/>
      <c r="O12" s="362" t="s">
        <v>56</v>
      </c>
      <c r="P12" s="461"/>
      <c r="Q12" s="461"/>
      <c r="R12" s="461"/>
      <c r="S12" s="461"/>
      <c r="T12" s="462"/>
      <c r="U12" s="362" t="s">
        <v>30</v>
      </c>
      <c r="V12" s="461"/>
      <c r="W12" s="461"/>
      <c r="X12" s="461"/>
      <c r="Y12" s="461"/>
      <c r="Z12" s="462"/>
    </row>
    <row r="13" spans="1:29" ht="23.85" customHeight="1">
      <c r="C13" s="115"/>
      <c r="D13" s="458"/>
      <c r="E13" s="459"/>
      <c r="F13" s="459"/>
      <c r="G13" s="459"/>
      <c r="H13" s="460"/>
      <c r="I13" s="362" t="s">
        <v>31</v>
      </c>
      <c r="J13" s="363"/>
      <c r="K13" s="364"/>
      <c r="L13" s="463" t="s">
        <v>224</v>
      </c>
      <c r="M13" s="464"/>
      <c r="N13" s="465"/>
      <c r="O13" s="362" t="s">
        <v>31</v>
      </c>
      <c r="P13" s="363"/>
      <c r="Q13" s="363"/>
      <c r="R13" s="466" t="s">
        <v>224</v>
      </c>
      <c r="S13" s="464"/>
      <c r="T13" s="464"/>
      <c r="U13" s="362" t="s">
        <v>31</v>
      </c>
      <c r="V13" s="363"/>
      <c r="W13" s="363"/>
      <c r="X13" s="363"/>
      <c r="Y13" s="363"/>
      <c r="Z13" s="364"/>
      <c r="AA13" s="134"/>
    </row>
    <row r="14" spans="1:29" ht="23.85" customHeight="1">
      <c r="C14" s="115"/>
      <c r="D14" s="362" t="s">
        <v>18</v>
      </c>
      <c r="E14" s="363"/>
      <c r="F14" s="363"/>
      <c r="G14" s="363"/>
      <c r="H14" s="364"/>
      <c r="I14" s="191">
        <f>('4-1'!L52-'4-1'!M52)+'4-1'!M52*0.1</f>
        <v>0</v>
      </c>
      <c r="J14" s="241"/>
      <c r="K14" s="241"/>
      <c r="L14" s="191">
        <f>'4-1'!O52+(SUM('4-1'!L15:L20))</f>
        <v>0</v>
      </c>
      <c r="M14" s="241"/>
      <c r="N14" s="241"/>
      <c r="O14" s="191">
        <f>('4-1'!U52-'4-1'!V52)+'4-1'!V52*0.1</f>
        <v>0</v>
      </c>
      <c r="P14" s="241"/>
      <c r="Q14" s="241"/>
      <c r="R14" s="191">
        <f>'4-1'!X52+(SUM('4-1'!U15:U20))</f>
        <v>0</v>
      </c>
      <c r="S14" s="241"/>
      <c r="T14" s="241"/>
      <c r="U14" s="191">
        <f>'4-1'!AD52</f>
        <v>0</v>
      </c>
      <c r="V14" s="241"/>
      <c r="W14" s="241"/>
      <c r="X14" s="241">
        <f>'4-1'!AD52</f>
        <v>0</v>
      </c>
      <c r="Y14" s="241"/>
      <c r="Z14" s="192"/>
    </row>
    <row r="15" spans="1:29" ht="23.85" customHeight="1">
      <c r="C15" s="115"/>
      <c r="D15" s="362" t="s">
        <v>4</v>
      </c>
      <c r="E15" s="467"/>
      <c r="F15" s="467"/>
      <c r="G15" s="467"/>
      <c r="H15" s="468"/>
      <c r="I15" s="191">
        <f>'4-3'!L42</f>
        <v>0</v>
      </c>
      <c r="J15" s="241"/>
      <c r="K15" s="241"/>
      <c r="L15" s="191">
        <f>'4-3'!O42+(SUM('4-2'!L15:L25))</f>
        <v>0</v>
      </c>
      <c r="M15" s="241"/>
      <c r="N15" s="241"/>
      <c r="O15" s="191">
        <f>'4-3'!U42</f>
        <v>0</v>
      </c>
      <c r="P15" s="241"/>
      <c r="Q15" s="241"/>
      <c r="R15" s="191">
        <f>'4-3'!X42+(SUM('4-2'!U15:U25))</f>
        <v>0</v>
      </c>
      <c r="S15" s="241"/>
      <c r="T15" s="241"/>
      <c r="U15" s="191">
        <f>'4-3'!AD42</f>
        <v>0</v>
      </c>
      <c r="V15" s="241"/>
      <c r="W15" s="241"/>
      <c r="X15" s="241">
        <f>'4-1'!AD53</f>
        <v>0</v>
      </c>
      <c r="Y15" s="241"/>
      <c r="Z15" s="192"/>
    </row>
    <row r="16" spans="1:29" ht="23.85" customHeight="1">
      <c r="C16" s="115"/>
      <c r="D16" s="362" t="s">
        <v>5</v>
      </c>
      <c r="E16" s="363"/>
      <c r="F16" s="363"/>
      <c r="G16" s="363"/>
      <c r="H16" s="364"/>
      <c r="I16" s="191">
        <f>'4-5'!L44</f>
        <v>0</v>
      </c>
      <c r="J16" s="241"/>
      <c r="K16" s="192"/>
      <c r="L16" s="191">
        <f>'4-5'!O44+(SUM('4-4'!L15:L29))</f>
        <v>0</v>
      </c>
      <c r="M16" s="241"/>
      <c r="N16" s="192"/>
      <c r="O16" s="191">
        <f>'4-5'!U44</f>
        <v>0</v>
      </c>
      <c r="P16" s="241"/>
      <c r="Q16" s="192"/>
      <c r="R16" s="191">
        <f>'4-5'!X44+(SUM('4-4'!U15:U29))</f>
        <v>0</v>
      </c>
      <c r="S16" s="241"/>
      <c r="T16" s="192"/>
      <c r="U16" s="191">
        <f>'4-5'!AD44</f>
        <v>0</v>
      </c>
      <c r="V16" s="241"/>
      <c r="W16" s="241"/>
      <c r="X16" s="241">
        <f>'4-1'!AD54</f>
        <v>0</v>
      </c>
      <c r="Y16" s="241"/>
      <c r="Z16" s="192"/>
    </row>
    <row r="17" spans="1:26" ht="23.85" customHeight="1">
      <c r="C17" s="115"/>
      <c r="D17" s="362" t="s">
        <v>205</v>
      </c>
      <c r="E17" s="363"/>
      <c r="F17" s="363"/>
      <c r="G17" s="363"/>
      <c r="H17" s="364"/>
      <c r="I17" s="191">
        <f>(SUM(I14:I16)-SUM(L14:L16))*1+SUM(L14:L16)*1.4</f>
        <v>0</v>
      </c>
      <c r="J17" s="241"/>
      <c r="K17" s="241"/>
      <c r="L17" s="241"/>
      <c r="M17" s="241"/>
      <c r="N17" s="192"/>
      <c r="O17" s="191">
        <f>(SUM(O14:O16)-SUM(R14:R16))*1+SUM(R14:R16)*1.4</f>
        <v>0</v>
      </c>
      <c r="P17" s="241"/>
      <c r="Q17" s="241"/>
      <c r="R17" s="241"/>
      <c r="S17" s="241"/>
      <c r="T17" s="192"/>
      <c r="U17" s="191">
        <f>IF(I17+O17=SUM(U14:U16),SUM(U14:U16),"ERROR!")</f>
        <v>0</v>
      </c>
      <c r="V17" s="241"/>
      <c r="W17" s="241"/>
      <c r="X17" s="241"/>
      <c r="Y17" s="241"/>
      <c r="Z17" s="192"/>
    </row>
    <row r="18" spans="1:26" ht="12" customHeight="1">
      <c r="N18" s="135"/>
      <c r="Z18" s="155" t="s">
        <v>206</v>
      </c>
    </row>
    <row r="19" spans="1:26" ht="12" customHeight="1">
      <c r="N19" s="135"/>
      <c r="Z19" s="155" t="s">
        <v>245</v>
      </c>
    </row>
    <row r="20" spans="1:26" ht="12" customHeight="1">
      <c r="N20" s="135"/>
      <c r="Z20" s="155"/>
    </row>
    <row r="21" spans="1:26" ht="12" customHeight="1"/>
    <row r="22" spans="1:26" ht="12" customHeight="1">
      <c r="A22" s="115"/>
      <c r="B22" s="115"/>
      <c r="C22" s="115"/>
      <c r="D22" s="115" t="s">
        <v>48</v>
      </c>
      <c r="E22" s="115"/>
      <c r="F22" s="115"/>
      <c r="G22" s="115"/>
      <c r="H22" s="115"/>
      <c r="K22" s="115"/>
      <c r="L22" s="115"/>
      <c r="M22" s="115"/>
      <c r="N22" s="115"/>
      <c r="O22" s="115"/>
      <c r="P22" s="115"/>
      <c r="Q22" s="115"/>
      <c r="R22" s="115"/>
    </row>
    <row r="23" spans="1:26" ht="13.15" customHeight="1">
      <c r="A23" s="115"/>
      <c r="B23" s="115"/>
      <c r="C23" s="115"/>
      <c r="D23" s="115"/>
      <c r="E23" s="115"/>
      <c r="F23" s="115"/>
      <c r="G23" s="115"/>
      <c r="H23" s="115"/>
      <c r="I23" s="115"/>
      <c r="J23" s="115"/>
      <c r="K23" s="115"/>
      <c r="L23" s="115"/>
      <c r="M23" s="115"/>
      <c r="N23" s="115"/>
      <c r="O23" s="115"/>
      <c r="P23" s="115"/>
      <c r="Q23" s="115"/>
      <c r="R23" s="115"/>
    </row>
    <row r="24" spans="1:26" s="119" customFormat="1" ht="12" customHeight="1">
      <c r="D24" s="119" t="s">
        <v>50</v>
      </c>
      <c r="E24" s="119" t="s">
        <v>49</v>
      </c>
    </row>
    <row r="25" spans="1:26" s="119" customFormat="1" ht="12" customHeight="1"/>
    <row r="26" spans="1:26" s="119" customFormat="1" ht="12" customHeight="1">
      <c r="D26" s="119" t="s">
        <v>50</v>
      </c>
      <c r="E26" s="119" t="s">
        <v>53</v>
      </c>
      <c r="K26" s="119" t="s">
        <v>54</v>
      </c>
    </row>
    <row r="27" spans="1:26" s="119" customFormat="1" ht="12" customHeight="1">
      <c r="K27" s="119" t="s">
        <v>55</v>
      </c>
    </row>
    <row r="28" spans="1:26" s="119" customFormat="1" ht="12" customHeight="1"/>
    <row r="29" spans="1:26" s="119" customFormat="1" ht="12" customHeight="1"/>
    <row r="30" spans="1:26" s="119" customFormat="1" ht="12" customHeight="1">
      <c r="C30" s="136"/>
      <c r="E30" s="115"/>
      <c r="F30" s="115"/>
      <c r="G30" s="115"/>
      <c r="H30" s="115"/>
      <c r="I30" s="115"/>
      <c r="J30" s="115"/>
      <c r="K30" s="115"/>
      <c r="L30" s="115"/>
      <c r="M30" s="115"/>
      <c r="N30" s="115"/>
      <c r="O30" s="115"/>
      <c r="P30" s="115"/>
      <c r="Q30" s="115"/>
      <c r="R30" s="115"/>
      <c r="S30" s="115"/>
      <c r="T30" s="115"/>
    </row>
    <row r="31" spans="1:26" s="119" customFormat="1" ht="12" customHeight="1">
      <c r="C31" s="136"/>
      <c r="E31" s="115"/>
      <c r="F31" s="115"/>
      <c r="G31" s="115"/>
      <c r="H31" s="115"/>
      <c r="I31" s="115"/>
      <c r="J31" s="115"/>
      <c r="K31" s="115"/>
      <c r="L31" s="115"/>
      <c r="M31" s="115"/>
      <c r="N31" s="115"/>
      <c r="O31" s="115"/>
      <c r="P31" s="115"/>
      <c r="Q31" s="115"/>
      <c r="R31" s="115"/>
      <c r="S31" s="115"/>
      <c r="T31" s="115"/>
    </row>
    <row r="32" spans="1:26" s="119" customFormat="1" ht="12" customHeight="1">
      <c r="C32" s="136"/>
      <c r="E32" s="115"/>
      <c r="F32" s="115"/>
      <c r="G32" s="115"/>
      <c r="H32" s="115"/>
      <c r="I32" s="115"/>
      <c r="J32" s="115"/>
      <c r="K32" s="115"/>
      <c r="L32" s="115"/>
      <c r="M32" s="115"/>
      <c r="N32" s="115"/>
      <c r="O32" s="115"/>
      <c r="P32" s="115"/>
      <c r="Q32" s="115"/>
      <c r="R32" s="115"/>
      <c r="S32" s="115"/>
      <c r="T32" s="115"/>
    </row>
    <row r="33" spans="1:29" s="119" customFormat="1" ht="12" customHeight="1"/>
    <row r="34" spans="1:29">
      <c r="A34" s="115"/>
      <c r="B34" s="119"/>
      <c r="C34" s="137"/>
      <c r="S34" s="121"/>
    </row>
    <row r="35" spans="1:29" s="119" customFormat="1" ht="12" customHeight="1"/>
    <row r="36" spans="1:29" s="119" customFormat="1" ht="12" customHeight="1"/>
    <row r="37" spans="1:29" ht="12" customHeight="1">
      <c r="A37" s="115"/>
      <c r="B37" s="119"/>
      <c r="C37" s="119"/>
      <c r="D37" s="115"/>
      <c r="E37" s="115"/>
      <c r="F37" s="115"/>
      <c r="G37" s="115"/>
      <c r="H37" s="115"/>
      <c r="I37" s="115"/>
      <c r="J37" s="115"/>
      <c r="K37" s="115"/>
      <c r="L37" s="115"/>
      <c r="M37" s="115"/>
      <c r="N37" s="115"/>
      <c r="O37" s="115"/>
      <c r="P37" s="115"/>
      <c r="Q37" s="115"/>
      <c r="R37" s="115"/>
    </row>
    <row r="38" spans="1:29" ht="12" customHeight="1">
      <c r="A38" s="115"/>
      <c r="B38" s="115"/>
      <c r="D38" s="115"/>
      <c r="E38" s="115"/>
      <c r="F38" s="115"/>
      <c r="G38" s="115"/>
      <c r="H38" s="115"/>
      <c r="I38" s="115"/>
      <c r="J38" s="115"/>
      <c r="K38" s="115"/>
      <c r="L38" s="115"/>
      <c r="M38" s="115"/>
      <c r="N38" s="115"/>
      <c r="O38" s="115"/>
      <c r="P38" s="115"/>
      <c r="Q38" s="115"/>
      <c r="R38" s="115"/>
    </row>
    <row r="39" spans="1:29">
      <c r="A39" s="115"/>
      <c r="B39" s="116" t="s">
        <v>214</v>
      </c>
      <c r="C39" s="116"/>
      <c r="D39" s="117" t="s">
        <v>215</v>
      </c>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9">
      <c r="A40" s="115"/>
      <c r="B40" s="115"/>
      <c r="C40" s="118" t="s">
        <v>207</v>
      </c>
      <c r="D40" s="115"/>
      <c r="E40" s="119"/>
      <c r="F40" s="119"/>
      <c r="G40" s="119"/>
      <c r="H40" s="119"/>
      <c r="I40" s="119"/>
      <c r="J40" s="119"/>
      <c r="K40" s="119"/>
      <c r="L40" s="119"/>
      <c r="M40" s="119"/>
      <c r="N40" s="119"/>
      <c r="O40" s="119"/>
      <c r="P40" s="119"/>
      <c r="Q40" s="119"/>
      <c r="R40" s="119"/>
      <c r="S40" s="119"/>
      <c r="T40" s="119"/>
      <c r="U40" s="119"/>
      <c r="V40" s="119"/>
      <c r="W40" s="119"/>
      <c r="X40" s="119"/>
      <c r="Y40" s="119"/>
      <c r="Z40" s="119"/>
    </row>
    <row r="41" spans="1:29">
      <c r="A41" s="115"/>
      <c r="B41" s="115"/>
      <c r="C41" s="120" t="s">
        <v>216</v>
      </c>
      <c r="D41" s="119" t="s">
        <v>250</v>
      </c>
      <c r="E41" s="119"/>
      <c r="F41" s="115"/>
      <c r="G41" s="119"/>
      <c r="H41" s="119"/>
      <c r="I41" s="119"/>
      <c r="J41" s="119"/>
      <c r="K41" s="119"/>
      <c r="L41" s="119"/>
      <c r="M41" s="119"/>
      <c r="N41" s="119"/>
      <c r="O41" s="119"/>
      <c r="P41" s="119"/>
      <c r="Q41" s="119"/>
      <c r="R41" s="119"/>
      <c r="S41" s="119"/>
      <c r="T41" s="119"/>
      <c r="U41" s="119"/>
      <c r="V41" s="119"/>
      <c r="W41" s="119"/>
      <c r="X41" s="119"/>
      <c r="Y41" s="119"/>
      <c r="Z41" s="119"/>
      <c r="AA41" s="119"/>
      <c r="AC41" s="119"/>
    </row>
    <row r="42" spans="1:29">
      <c r="A42" s="115"/>
      <c r="B42" s="115"/>
      <c r="C42" s="120" t="s">
        <v>208</v>
      </c>
      <c r="D42" s="119" t="s">
        <v>246</v>
      </c>
      <c r="E42" s="119"/>
      <c r="F42" s="115"/>
      <c r="G42" s="119"/>
      <c r="H42" s="119"/>
      <c r="I42" s="119"/>
      <c r="J42" s="119"/>
      <c r="K42" s="119"/>
      <c r="L42" s="119"/>
      <c r="M42" s="119"/>
      <c r="N42" s="119"/>
      <c r="O42" s="119"/>
      <c r="P42" s="119"/>
      <c r="Q42" s="119"/>
      <c r="R42" s="119"/>
      <c r="S42" s="119"/>
      <c r="T42" s="119"/>
      <c r="U42" s="119"/>
      <c r="V42" s="119"/>
      <c r="W42" s="119"/>
      <c r="X42" s="119"/>
      <c r="Y42" s="119"/>
      <c r="Z42" s="119"/>
      <c r="AA42" s="119"/>
      <c r="AC42" s="119"/>
    </row>
    <row r="43" spans="1:29">
      <c r="A43" s="115"/>
      <c r="B43" s="115"/>
      <c r="C43" s="119"/>
      <c r="D43" s="119" t="s">
        <v>247</v>
      </c>
      <c r="E43" s="119"/>
      <c r="F43" s="115"/>
      <c r="G43" s="119"/>
      <c r="H43" s="119"/>
      <c r="I43" s="119"/>
      <c r="J43" s="119"/>
      <c r="K43" s="119"/>
      <c r="L43" s="119"/>
      <c r="M43" s="119"/>
      <c r="N43" s="119"/>
      <c r="O43" s="119"/>
      <c r="P43" s="119"/>
      <c r="Q43" s="119"/>
      <c r="R43" s="119"/>
      <c r="S43" s="119"/>
      <c r="T43" s="119"/>
      <c r="U43" s="119"/>
      <c r="V43" s="119"/>
      <c r="W43" s="119"/>
      <c r="X43" s="119"/>
      <c r="Y43" s="119"/>
      <c r="Z43" s="119"/>
      <c r="AA43" s="119"/>
      <c r="AC43" s="119"/>
    </row>
    <row r="44" spans="1:29">
      <c r="A44" s="115"/>
      <c r="B44" s="115"/>
      <c r="C44" s="120" t="s">
        <v>209</v>
      </c>
      <c r="D44" s="119" t="s">
        <v>210</v>
      </c>
      <c r="E44" s="119"/>
      <c r="F44" s="115"/>
      <c r="G44" s="119"/>
      <c r="H44" s="119"/>
      <c r="I44" s="119"/>
      <c r="J44" s="119"/>
      <c r="K44" s="119"/>
      <c r="L44" s="119"/>
      <c r="M44" s="119"/>
      <c r="N44" s="119"/>
      <c r="O44" s="119"/>
      <c r="P44" s="119"/>
      <c r="Q44" s="119"/>
      <c r="R44" s="119"/>
      <c r="S44" s="119"/>
      <c r="T44" s="119"/>
      <c r="U44" s="119"/>
      <c r="V44" s="119"/>
      <c r="W44" s="119"/>
      <c r="X44" s="119"/>
      <c r="Y44" s="119"/>
      <c r="Z44" s="119"/>
      <c r="AA44" s="119"/>
      <c r="AC44" s="119"/>
    </row>
    <row r="45" spans="1:29">
      <c r="A45" s="115"/>
      <c r="B45" s="115"/>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C45" s="119"/>
    </row>
    <row r="46" spans="1:29">
      <c r="A46" s="115"/>
      <c r="B46" s="115"/>
      <c r="C46" s="119" t="s">
        <v>213</v>
      </c>
      <c r="D46" s="115"/>
      <c r="E46" s="119"/>
      <c r="F46" s="119"/>
      <c r="G46" s="119"/>
      <c r="H46" s="119"/>
      <c r="I46" s="119"/>
      <c r="J46" s="119"/>
      <c r="K46" s="119"/>
      <c r="L46" s="119"/>
      <c r="M46" s="119"/>
      <c r="N46" s="119"/>
      <c r="O46" s="119"/>
      <c r="P46" s="119"/>
      <c r="Q46" s="119"/>
      <c r="R46" s="119"/>
      <c r="S46" s="119"/>
      <c r="T46" s="119"/>
      <c r="U46" s="119"/>
      <c r="V46" s="119"/>
      <c r="W46" s="119"/>
      <c r="X46" s="119"/>
      <c r="Y46" s="119"/>
      <c r="Z46" s="119"/>
    </row>
    <row r="47" spans="1:29">
      <c r="A47" s="115"/>
      <c r="B47" s="115"/>
      <c r="C47" s="118" t="s">
        <v>216</v>
      </c>
      <c r="D47" s="119" t="s">
        <v>248</v>
      </c>
      <c r="E47" s="119"/>
      <c r="F47" s="115"/>
      <c r="G47" s="119"/>
      <c r="H47" s="119"/>
      <c r="I47" s="119"/>
      <c r="J47" s="119"/>
      <c r="K47" s="119"/>
      <c r="L47" s="119"/>
      <c r="M47" s="119"/>
      <c r="N47" s="119"/>
      <c r="O47" s="119"/>
      <c r="P47" s="119"/>
      <c r="Q47" s="119"/>
      <c r="R47" s="119"/>
      <c r="S47" s="119"/>
      <c r="T47" s="119"/>
      <c r="U47" s="119"/>
      <c r="V47" s="119"/>
      <c r="W47" s="119"/>
      <c r="X47" s="119"/>
      <c r="Y47" s="119"/>
      <c r="Z47" s="119"/>
      <c r="AA47" s="119"/>
      <c r="AC47" s="119"/>
    </row>
    <row r="48" spans="1:29">
      <c r="A48" s="115"/>
      <c r="B48" s="115"/>
      <c r="C48" s="118" t="s">
        <v>217</v>
      </c>
      <c r="D48" s="119" t="s">
        <v>249</v>
      </c>
      <c r="E48" s="119"/>
      <c r="F48" s="115"/>
      <c r="G48" s="119"/>
      <c r="H48" s="119"/>
      <c r="I48" s="119"/>
      <c r="J48" s="119"/>
      <c r="K48" s="119"/>
      <c r="L48" s="119"/>
      <c r="M48" s="119"/>
      <c r="N48" s="119"/>
      <c r="O48" s="119"/>
      <c r="P48" s="119"/>
      <c r="Q48" s="119"/>
      <c r="R48" s="119"/>
      <c r="S48" s="119"/>
      <c r="T48" s="119"/>
      <c r="U48" s="119"/>
      <c r="V48" s="119"/>
      <c r="W48" s="119"/>
      <c r="X48" s="119"/>
      <c r="Y48" s="119"/>
      <c r="Z48" s="119"/>
      <c r="AA48" s="119"/>
      <c r="AC48" s="119"/>
    </row>
    <row r="49" spans="1:29">
      <c r="A49" s="115"/>
      <c r="B49" s="115"/>
      <c r="C49" s="115"/>
      <c r="D49" s="115"/>
      <c r="E49" s="115"/>
      <c r="F49" s="115"/>
      <c r="G49" s="115"/>
      <c r="H49" s="115"/>
      <c r="I49" s="115"/>
      <c r="J49" s="115"/>
      <c r="K49" s="115"/>
      <c r="L49" s="115"/>
      <c r="M49" s="115"/>
      <c r="N49" s="115"/>
      <c r="O49" s="115"/>
      <c r="P49" s="115"/>
      <c r="Q49" s="115"/>
      <c r="R49" s="115"/>
      <c r="AB49" s="119"/>
      <c r="AC49" s="119"/>
    </row>
    <row r="50" spans="1:29">
      <c r="A50" s="115"/>
      <c r="B50" s="115"/>
      <c r="C50" s="118"/>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row>
    <row r="51" spans="1:29">
      <c r="A51" s="115"/>
      <c r="B51" s="115"/>
      <c r="C51" s="119"/>
      <c r="D51" s="115"/>
      <c r="E51" s="119"/>
      <c r="F51" s="119"/>
      <c r="G51" s="119"/>
      <c r="H51" s="119"/>
      <c r="I51" s="119"/>
      <c r="J51" s="119"/>
      <c r="K51" s="119"/>
      <c r="L51" s="119"/>
      <c r="M51" s="119"/>
      <c r="N51" s="119"/>
      <c r="O51" s="119"/>
      <c r="P51" s="119"/>
      <c r="Q51" s="119"/>
      <c r="R51" s="119"/>
      <c r="S51" s="119"/>
      <c r="T51" s="119"/>
      <c r="U51" s="119"/>
      <c r="V51" s="119"/>
      <c r="W51" s="119"/>
      <c r="X51" s="119"/>
      <c r="Y51" s="119"/>
      <c r="Z51" s="119"/>
      <c r="AA51" s="119"/>
    </row>
    <row r="52" spans="1:29">
      <c r="A52" s="115"/>
      <c r="B52" s="115"/>
      <c r="C52" s="119"/>
      <c r="D52" s="119"/>
      <c r="E52" s="115"/>
      <c r="F52" s="119"/>
      <c r="G52" s="119"/>
      <c r="H52" s="119"/>
      <c r="I52" s="119"/>
      <c r="J52" s="119"/>
      <c r="K52" s="119"/>
      <c r="L52" s="119"/>
      <c r="M52" s="119"/>
      <c r="N52" s="119"/>
      <c r="O52" s="119"/>
      <c r="P52" s="119"/>
      <c r="Q52" s="119"/>
      <c r="R52" s="119"/>
      <c r="S52" s="119"/>
      <c r="T52" s="119"/>
      <c r="U52" s="119"/>
      <c r="V52" s="119"/>
      <c r="W52" s="119"/>
      <c r="X52" s="119"/>
      <c r="Y52" s="119"/>
      <c r="Z52" s="119"/>
      <c r="AA52" s="119"/>
    </row>
    <row r="53" spans="1:29">
      <c r="A53" s="115"/>
      <c r="B53" s="115"/>
      <c r="C53" s="119"/>
      <c r="D53" s="119"/>
      <c r="E53" s="115"/>
      <c r="F53" s="119"/>
      <c r="G53" s="119"/>
      <c r="H53" s="119"/>
      <c r="I53" s="119"/>
      <c r="J53" s="119"/>
      <c r="K53" s="119"/>
      <c r="L53" s="119"/>
      <c r="M53" s="119"/>
      <c r="N53" s="119"/>
      <c r="O53" s="119"/>
      <c r="P53" s="119"/>
      <c r="Q53" s="119"/>
      <c r="R53" s="119"/>
      <c r="S53" s="119"/>
      <c r="T53" s="119"/>
      <c r="U53" s="119"/>
      <c r="V53" s="119"/>
      <c r="W53" s="119"/>
      <c r="X53" s="119"/>
      <c r="Y53" s="119"/>
      <c r="Z53" s="119"/>
      <c r="AA53" s="119"/>
    </row>
    <row r="54" spans="1:29">
      <c r="A54" s="115"/>
      <c r="B54" s="115"/>
      <c r="E54" s="119"/>
      <c r="F54" s="119"/>
      <c r="G54" s="119"/>
      <c r="H54" s="119"/>
      <c r="I54" s="119"/>
      <c r="J54" s="119"/>
      <c r="K54" s="119"/>
      <c r="L54" s="122"/>
      <c r="N54" s="119"/>
      <c r="O54" s="119"/>
      <c r="P54" s="119"/>
      <c r="Q54" s="119"/>
      <c r="R54" s="119"/>
      <c r="S54" s="119"/>
      <c r="T54" s="119"/>
      <c r="U54" s="119"/>
      <c r="V54" s="119"/>
      <c r="W54" s="119"/>
      <c r="X54" s="119"/>
      <c r="Y54" s="119"/>
      <c r="Z54" s="119"/>
      <c r="AA54" s="119"/>
    </row>
    <row r="55" spans="1:29">
      <c r="A55" s="115"/>
      <c r="B55" s="115"/>
      <c r="E55" s="119"/>
      <c r="F55" s="119"/>
      <c r="G55" s="119"/>
      <c r="H55" s="119"/>
      <c r="I55" s="119"/>
      <c r="J55" s="119"/>
      <c r="K55" s="119"/>
      <c r="L55" s="122"/>
      <c r="N55" s="119"/>
      <c r="O55" s="119"/>
      <c r="P55" s="119"/>
      <c r="Q55" s="119"/>
      <c r="R55" s="119"/>
      <c r="S55" s="119"/>
      <c r="T55" s="119"/>
      <c r="U55" s="119"/>
      <c r="V55" s="119"/>
      <c r="W55" s="119"/>
      <c r="X55" s="119"/>
      <c r="Y55" s="119"/>
      <c r="Z55" s="119"/>
      <c r="AA55" s="119"/>
    </row>
    <row r="56" spans="1:29">
      <c r="A56" s="115"/>
      <c r="B56" s="115"/>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row>
    <row r="57" spans="1:29">
      <c r="A57" s="115"/>
      <c r="B57" s="115"/>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row>
    <row r="58" spans="1:29">
      <c r="A58" s="115"/>
      <c r="B58" s="115"/>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row>
    <row r="59" spans="1:29">
      <c r="A59" s="115"/>
      <c r="B59" s="115"/>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row>
    <row r="60" spans="1:29">
      <c r="A60" s="115"/>
      <c r="B60" s="115"/>
      <c r="C60" s="115"/>
      <c r="D60" s="115"/>
      <c r="E60" s="115"/>
      <c r="F60" s="115"/>
      <c r="G60" s="115"/>
      <c r="H60" s="115"/>
      <c r="I60" s="115"/>
      <c r="J60" s="115"/>
      <c r="K60" s="115"/>
      <c r="L60" s="115"/>
      <c r="M60" s="115"/>
      <c r="N60" s="115"/>
      <c r="O60" s="115"/>
      <c r="P60" s="115"/>
      <c r="Q60" s="115"/>
      <c r="R60" s="115"/>
    </row>
    <row r="61" spans="1:29">
      <c r="A61" s="115"/>
      <c r="B61" s="115"/>
      <c r="C61" s="115"/>
      <c r="D61" s="115"/>
      <c r="E61" s="115"/>
      <c r="F61" s="115"/>
      <c r="G61" s="115"/>
      <c r="H61" s="115"/>
      <c r="I61" s="115"/>
      <c r="J61" s="115"/>
      <c r="K61" s="115"/>
      <c r="L61" s="115"/>
      <c r="M61" s="115"/>
      <c r="N61" s="115"/>
      <c r="O61" s="115"/>
      <c r="P61" s="115"/>
      <c r="Q61" s="115"/>
      <c r="R61" s="115"/>
    </row>
    <row r="62" spans="1:29">
      <c r="A62" s="115"/>
      <c r="B62" s="115"/>
      <c r="C62" s="115"/>
      <c r="D62" s="115"/>
      <c r="E62" s="115"/>
      <c r="F62" s="115"/>
      <c r="G62" s="115"/>
      <c r="H62" s="115"/>
      <c r="I62" s="115"/>
      <c r="J62" s="115"/>
      <c r="K62" s="115"/>
      <c r="L62" s="115"/>
      <c r="M62" s="115"/>
      <c r="N62" s="115"/>
      <c r="O62" s="115"/>
      <c r="P62" s="115"/>
      <c r="Q62" s="115"/>
      <c r="R62" s="115"/>
    </row>
    <row r="63" spans="1:29">
      <c r="A63" s="115"/>
      <c r="B63" s="115"/>
      <c r="C63" s="115"/>
      <c r="D63" s="115"/>
      <c r="E63" s="115"/>
      <c r="F63" s="115"/>
      <c r="G63" s="115"/>
      <c r="H63" s="115"/>
      <c r="I63" s="115"/>
      <c r="J63" s="115"/>
      <c r="K63" s="115"/>
      <c r="L63" s="115"/>
      <c r="M63" s="115"/>
      <c r="N63" s="115"/>
      <c r="O63" s="115"/>
      <c r="P63" s="115"/>
      <c r="Q63" s="115"/>
      <c r="R63" s="115"/>
    </row>
    <row r="64" spans="1:29">
      <c r="A64" s="115"/>
      <c r="B64" s="115"/>
      <c r="C64" s="115"/>
      <c r="D64" s="115"/>
      <c r="E64" s="115"/>
      <c r="F64" s="115"/>
      <c r="G64" s="115"/>
      <c r="H64" s="115"/>
      <c r="I64" s="115"/>
      <c r="J64" s="115"/>
      <c r="K64" s="115"/>
      <c r="L64" s="115"/>
      <c r="M64" s="115"/>
      <c r="N64" s="115"/>
      <c r="O64" s="115"/>
      <c r="P64" s="115"/>
      <c r="Q64" s="115"/>
      <c r="R64" s="115"/>
    </row>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sheetData>
  <sheetProtection algorithmName="SHA-512" hashValue="B4t31Q/kvQqxEawdW12Tj/coMmt6JOgTt1oESeHFm4ZnQj5PRPvMnFO+THsLeeG8RDz5BidJhDuzGYat00sDzA==" saltValue="V0QhHJ5CQyddEsrLZECU3A==" spinCount="100000" sheet="1" objects="1" scenarios="1"/>
  <mergeCells count="35">
    <mergeCell ref="L15:N15"/>
    <mergeCell ref="O15:Q15"/>
    <mergeCell ref="R15:T15"/>
    <mergeCell ref="L16:N16"/>
    <mergeCell ref="O16:Q16"/>
    <mergeCell ref="R16:T16"/>
    <mergeCell ref="D17:H17"/>
    <mergeCell ref="I17:N17"/>
    <mergeCell ref="O17:T17"/>
    <mergeCell ref="U17:Z17"/>
    <mergeCell ref="U14:Z14"/>
    <mergeCell ref="D16:H16"/>
    <mergeCell ref="D14:H14"/>
    <mergeCell ref="U16:Z16"/>
    <mergeCell ref="D15:H15"/>
    <mergeCell ref="U15:Z15"/>
    <mergeCell ref="I14:K14"/>
    <mergeCell ref="I15:K15"/>
    <mergeCell ref="I16:K16"/>
    <mergeCell ref="L14:N14"/>
    <mergeCell ref="O14:Q14"/>
    <mergeCell ref="R14:T14"/>
    <mergeCell ref="S1:AC1"/>
    <mergeCell ref="D6:Z7"/>
    <mergeCell ref="B9:D9"/>
    <mergeCell ref="E9:O9"/>
    <mergeCell ref="D12:H13"/>
    <mergeCell ref="I12:N12"/>
    <mergeCell ref="O12:T12"/>
    <mergeCell ref="U12:Z12"/>
    <mergeCell ref="U13:Z13"/>
    <mergeCell ref="I13:K13"/>
    <mergeCell ref="L13:N13"/>
    <mergeCell ref="O13:Q13"/>
    <mergeCell ref="R13:T13"/>
  </mergeCells>
  <phoneticPr fontId="3"/>
  <printOptions horizontalCentered="1"/>
  <pageMargins left="0.78740157480314965" right="0.55118110236220474" top="0.78740157480314965" bottom="0.59055118110236227"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59"/>
  <sheetViews>
    <sheetView showGridLines="0" zoomScaleNormal="100" zoomScalePageLayoutView="90" workbookViewId="0">
      <selection activeCell="D9" sqref="D9:J10"/>
    </sheetView>
  </sheetViews>
  <sheetFormatPr defaultColWidth="10.625" defaultRowHeight="12"/>
  <cols>
    <col min="1" max="3" width="3.75" style="62" customWidth="1"/>
    <col min="4" max="5" width="5.375" style="62" customWidth="1"/>
    <col min="6" max="16" width="3.75" style="62" customWidth="1"/>
    <col min="17" max="17" width="10.25" style="62" customWidth="1"/>
    <col min="18" max="19" width="6.875" style="62" customWidth="1"/>
    <col min="20" max="16384" width="10.625" style="62"/>
  </cols>
  <sheetData>
    <row r="1" spans="1:19" s="61" customFormat="1" ht="15" customHeight="1">
      <c r="A1" s="17" t="s">
        <v>9</v>
      </c>
      <c r="B1" s="74"/>
      <c r="C1" s="74"/>
      <c r="D1" s="74"/>
      <c r="E1" s="74"/>
      <c r="F1" s="74"/>
      <c r="G1" s="74"/>
      <c r="H1" s="74"/>
      <c r="I1" s="74"/>
      <c r="J1" s="74"/>
      <c r="K1" s="74"/>
      <c r="L1" s="74"/>
      <c r="M1" s="74"/>
      <c r="N1" s="74"/>
      <c r="O1" s="74"/>
      <c r="P1" s="75"/>
      <c r="Q1" s="74"/>
      <c r="R1" s="74"/>
      <c r="S1" s="107" t="s">
        <v>199</v>
      </c>
    </row>
    <row r="2" spans="1:19" ht="10.5" customHeight="1">
      <c r="A2" s="75"/>
      <c r="B2" s="75"/>
      <c r="C2" s="75"/>
      <c r="D2" s="75"/>
      <c r="E2" s="75"/>
      <c r="F2" s="75"/>
      <c r="G2" s="75"/>
      <c r="H2" s="75"/>
      <c r="I2" s="75"/>
      <c r="J2" s="75"/>
      <c r="K2" s="75"/>
      <c r="L2" s="75"/>
      <c r="M2" s="75"/>
      <c r="N2" s="75"/>
      <c r="O2" s="75"/>
      <c r="P2" s="75"/>
      <c r="Q2" s="75"/>
      <c r="R2" s="75"/>
      <c r="S2" s="138" t="s">
        <v>226</v>
      </c>
    </row>
    <row r="3" spans="1:19" ht="6.75" customHeight="1">
      <c r="A3" s="71"/>
      <c r="B3" s="71"/>
      <c r="C3" s="71"/>
      <c r="D3" s="72"/>
      <c r="E3" s="72"/>
      <c r="F3" s="72"/>
      <c r="G3" s="72"/>
      <c r="H3" s="72"/>
      <c r="I3" s="72"/>
      <c r="J3" s="72"/>
      <c r="K3" s="73"/>
      <c r="L3" s="73"/>
      <c r="M3" s="63"/>
      <c r="N3" s="71"/>
      <c r="O3" s="71"/>
      <c r="P3" s="71"/>
      <c r="Q3" s="64"/>
      <c r="R3" s="64"/>
    </row>
    <row r="4" spans="1:19" ht="13.5" customHeight="1">
      <c r="A4" s="167"/>
      <c r="D4" s="72"/>
      <c r="E4" s="72"/>
      <c r="F4" s="72"/>
      <c r="G4" s="72"/>
      <c r="H4" s="72"/>
      <c r="I4" s="72"/>
      <c r="J4" s="72"/>
      <c r="K4" s="73"/>
      <c r="L4" s="73"/>
      <c r="M4" s="63"/>
      <c r="N4" s="71"/>
      <c r="O4" s="71"/>
      <c r="P4" s="71"/>
      <c r="Q4" s="64"/>
      <c r="R4" s="64"/>
    </row>
    <row r="5" spans="1:19" ht="13.5" customHeight="1">
      <c r="A5" s="71"/>
      <c r="B5" s="71"/>
      <c r="C5" s="71"/>
      <c r="D5" s="72"/>
      <c r="E5" s="72"/>
      <c r="F5" s="72"/>
      <c r="G5" s="72"/>
      <c r="H5" s="72"/>
      <c r="I5" s="72"/>
      <c r="J5" s="72"/>
      <c r="K5" s="73"/>
      <c r="L5" s="73"/>
      <c r="M5" s="63"/>
      <c r="N5" s="71"/>
      <c r="O5" s="71"/>
      <c r="P5" s="71"/>
      <c r="Q5" s="64"/>
      <c r="R5" s="64"/>
    </row>
    <row r="6" spans="1:19" ht="12.75" customHeight="1">
      <c r="B6" s="77"/>
      <c r="C6" s="469" t="s">
        <v>264</v>
      </c>
      <c r="D6" s="470"/>
      <c r="E6" s="470"/>
      <c r="F6" s="470"/>
      <c r="G6" s="470"/>
      <c r="H6" s="470"/>
      <c r="I6" s="470"/>
      <c r="J6" s="470"/>
      <c r="K6" s="470"/>
      <c r="L6" s="470"/>
      <c r="M6" s="470"/>
      <c r="N6" s="470"/>
      <c r="O6" s="470"/>
      <c r="P6" s="470"/>
      <c r="Q6" s="470"/>
      <c r="R6" s="471"/>
    </row>
    <row r="7" spans="1:19" ht="12.75" customHeight="1">
      <c r="B7" s="77"/>
      <c r="C7" s="472"/>
      <c r="D7" s="473"/>
      <c r="E7" s="473"/>
      <c r="F7" s="473"/>
      <c r="G7" s="473"/>
      <c r="H7" s="473"/>
      <c r="I7" s="473"/>
      <c r="J7" s="473"/>
      <c r="K7" s="473"/>
      <c r="L7" s="473"/>
      <c r="M7" s="473"/>
      <c r="N7" s="473"/>
      <c r="O7" s="473"/>
      <c r="P7" s="473"/>
      <c r="Q7" s="473"/>
      <c r="R7" s="474"/>
    </row>
    <row r="8" spans="1:19" ht="6.75" customHeight="1">
      <c r="A8" s="77"/>
      <c r="B8" s="77"/>
      <c r="C8" s="77"/>
      <c r="D8" s="77"/>
      <c r="E8" s="77"/>
      <c r="F8" s="77"/>
      <c r="G8" s="77"/>
      <c r="H8" s="77"/>
      <c r="I8" s="77"/>
      <c r="J8" s="77"/>
      <c r="K8" s="77"/>
      <c r="L8" s="77"/>
      <c r="M8" s="77"/>
      <c r="N8" s="77"/>
      <c r="O8" s="77"/>
      <c r="P8" s="77"/>
      <c r="Q8" s="77"/>
      <c r="R8" s="77"/>
    </row>
    <row r="9" spans="1:19" ht="15" customHeight="1">
      <c r="A9" s="475" t="s">
        <v>58</v>
      </c>
      <c r="B9" s="475"/>
      <c r="C9" s="476"/>
      <c r="D9" s="477"/>
      <c r="E9" s="478"/>
      <c r="F9" s="478"/>
      <c r="G9" s="478"/>
      <c r="H9" s="478"/>
      <c r="I9" s="478"/>
      <c r="J9" s="479"/>
      <c r="K9" s="483" t="s">
        <v>59</v>
      </c>
      <c r="L9" s="73"/>
      <c r="M9" s="63"/>
      <c r="N9" s="71"/>
      <c r="O9" s="71"/>
      <c r="P9" s="71"/>
      <c r="Q9" s="64"/>
      <c r="R9" s="64"/>
    </row>
    <row r="10" spans="1:19" ht="11.25" customHeight="1">
      <c r="A10" s="475"/>
      <c r="B10" s="475"/>
      <c r="C10" s="476"/>
      <c r="D10" s="480"/>
      <c r="E10" s="481"/>
      <c r="F10" s="481"/>
      <c r="G10" s="481"/>
      <c r="H10" s="481"/>
      <c r="I10" s="481"/>
      <c r="J10" s="482"/>
      <c r="K10" s="483"/>
      <c r="L10" s="73"/>
      <c r="M10" s="63"/>
      <c r="N10" s="71"/>
      <c r="O10" s="71"/>
      <c r="P10" s="71"/>
      <c r="Q10" s="64"/>
      <c r="R10" s="64"/>
    </row>
    <row r="11" spans="1:19" ht="6.75" customHeight="1"/>
    <row r="12" spans="1:19" ht="13.5" customHeight="1">
      <c r="A12" s="64" t="s">
        <v>256</v>
      </c>
      <c r="B12" s="71"/>
      <c r="C12" s="71"/>
      <c r="D12" s="484"/>
      <c r="E12" s="485"/>
      <c r="F12" s="485"/>
      <c r="G12" s="485"/>
      <c r="H12" s="485"/>
      <c r="I12" s="485"/>
      <c r="J12" s="485"/>
      <c r="K12" s="485"/>
      <c r="L12" s="485"/>
      <c r="M12" s="485"/>
      <c r="N12" s="485"/>
      <c r="O12" s="485"/>
      <c r="P12" s="485"/>
      <c r="Q12" s="486"/>
      <c r="R12" s="124"/>
    </row>
    <row r="13" spans="1:19" ht="12.75" customHeight="1">
      <c r="A13" s="64" t="s">
        <v>63</v>
      </c>
      <c r="B13" s="71"/>
      <c r="C13" s="71"/>
      <c r="D13" s="487"/>
      <c r="E13" s="488"/>
      <c r="F13" s="488"/>
      <c r="G13" s="488"/>
      <c r="H13" s="488"/>
      <c r="I13" s="488"/>
      <c r="J13" s="488"/>
      <c r="K13" s="488"/>
      <c r="L13" s="488"/>
      <c r="M13" s="488"/>
      <c r="N13" s="488"/>
      <c r="O13" s="488"/>
      <c r="P13" s="488"/>
      <c r="Q13" s="489"/>
      <c r="R13" s="124"/>
    </row>
    <row r="14" spans="1:19" ht="7.5" customHeight="1">
      <c r="A14" s="71"/>
      <c r="B14" s="71"/>
      <c r="C14" s="71"/>
      <c r="D14" s="72"/>
      <c r="E14" s="72"/>
      <c r="F14" s="72"/>
      <c r="G14" s="72"/>
      <c r="H14" s="72"/>
      <c r="I14" s="72"/>
      <c r="J14" s="72"/>
      <c r="K14" s="73"/>
      <c r="L14" s="73"/>
      <c r="M14" s="63"/>
      <c r="N14" s="71"/>
      <c r="O14" s="71"/>
      <c r="P14" s="71"/>
      <c r="Q14" s="64"/>
      <c r="R14" s="64"/>
    </row>
    <row r="15" spans="1:19" ht="15.75" customHeight="1">
      <c r="A15" s="71" t="s">
        <v>230</v>
      </c>
      <c r="B15" s="71"/>
      <c r="C15" s="71"/>
      <c r="D15" s="490"/>
      <c r="E15" s="491"/>
      <c r="F15" s="72" t="s">
        <v>65</v>
      </c>
      <c r="H15" s="72"/>
      <c r="I15" s="72"/>
      <c r="J15" s="72"/>
      <c r="K15" s="73"/>
      <c r="L15" s="73"/>
      <c r="M15" s="63"/>
      <c r="N15" s="71"/>
      <c r="O15" s="71"/>
      <c r="P15" s="71"/>
      <c r="Q15" s="64"/>
      <c r="R15" s="64"/>
    </row>
    <row r="16" spans="1:19" s="65" customFormat="1" ht="12.75" customHeight="1">
      <c r="A16" s="66"/>
      <c r="B16" s="66"/>
      <c r="C16" s="66"/>
      <c r="D16" s="66"/>
      <c r="E16" s="66"/>
      <c r="F16" s="66"/>
      <c r="G16" s="66"/>
      <c r="H16" s="67"/>
      <c r="I16" s="68"/>
      <c r="J16" s="67"/>
      <c r="K16" s="67"/>
      <c r="L16" s="67"/>
      <c r="M16" s="67"/>
      <c r="N16" s="67"/>
      <c r="O16" s="67"/>
      <c r="P16" s="67"/>
      <c r="Q16" s="67"/>
      <c r="R16" s="67"/>
    </row>
    <row r="17" spans="1:19" s="65" customFormat="1" ht="15" customHeight="1">
      <c r="A17" s="501" t="s">
        <v>231</v>
      </c>
      <c r="B17" s="503" t="s">
        <v>60</v>
      </c>
      <c r="C17" s="504"/>
      <c r="D17" s="507" t="s">
        <v>232</v>
      </c>
      <c r="E17" s="509" t="s">
        <v>257</v>
      </c>
      <c r="F17" s="511" t="s">
        <v>233</v>
      </c>
      <c r="G17" s="512"/>
      <c r="H17" s="512"/>
      <c r="I17" s="512"/>
      <c r="J17" s="512"/>
      <c r="K17" s="512"/>
      <c r="L17" s="512"/>
      <c r="M17" s="512"/>
      <c r="N17" s="512"/>
      <c r="O17" s="512"/>
      <c r="P17" s="513"/>
      <c r="Q17" s="517" t="s">
        <v>62</v>
      </c>
      <c r="R17" s="492" t="s">
        <v>234</v>
      </c>
      <c r="S17" s="493"/>
    </row>
    <row r="18" spans="1:19" s="65" customFormat="1" ht="15" customHeight="1">
      <c r="A18" s="502"/>
      <c r="B18" s="505"/>
      <c r="C18" s="506"/>
      <c r="D18" s="508"/>
      <c r="E18" s="510"/>
      <c r="F18" s="514"/>
      <c r="G18" s="515"/>
      <c r="H18" s="515"/>
      <c r="I18" s="515"/>
      <c r="J18" s="515"/>
      <c r="K18" s="515"/>
      <c r="L18" s="515"/>
      <c r="M18" s="515"/>
      <c r="N18" s="515"/>
      <c r="O18" s="515"/>
      <c r="P18" s="516"/>
      <c r="Q18" s="518"/>
      <c r="R18" s="494"/>
      <c r="S18" s="495"/>
    </row>
    <row r="19" spans="1:19" s="65" customFormat="1" ht="15.75" customHeight="1">
      <c r="A19" s="69">
        <v>1</v>
      </c>
      <c r="B19" s="496"/>
      <c r="C19" s="497"/>
      <c r="D19" s="69"/>
      <c r="E19" s="69"/>
      <c r="F19" s="498"/>
      <c r="G19" s="498"/>
      <c r="H19" s="498"/>
      <c r="I19" s="498"/>
      <c r="J19" s="498"/>
      <c r="K19" s="498"/>
      <c r="L19" s="498"/>
      <c r="M19" s="498"/>
      <c r="N19" s="498"/>
      <c r="O19" s="498"/>
      <c r="P19" s="498"/>
      <c r="Q19" s="123"/>
      <c r="R19" s="499"/>
      <c r="S19" s="500"/>
    </row>
    <row r="20" spans="1:19" s="65" customFormat="1" ht="15.75" customHeight="1">
      <c r="A20" s="69">
        <v>2</v>
      </c>
      <c r="B20" s="496"/>
      <c r="C20" s="497"/>
      <c r="D20" s="69"/>
      <c r="E20" s="69"/>
      <c r="F20" s="498"/>
      <c r="G20" s="498"/>
      <c r="H20" s="498"/>
      <c r="I20" s="498"/>
      <c r="J20" s="498"/>
      <c r="K20" s="498"/>
      <c r="L20" s="498"/>
      <c r="M20" s="498"/>
      <c r="N20" s="498"/>
      <c r="O20" s="498"/>
      <c r="P20" s="498"/>
      <c r="Q20" s="123"/>
      <c r="R20" s="499"/>
      <c r="S20" s="500"/>
    </row>
    <row r="21" spans="1:19" s="65" customFormat="1" ht="15.75" customHeight="1">
      <c r="A21" s="69">
        <v>3</v>
      </c>
      <c r="B21" s="496"/>
      <c r="C21" s="497"/>
      <c r="D21" s="69"/>
      <c r="E21" s="69"/>
      <c r="F21" s="498"/>
      <c r="G21" s="498"/>
      <c r="H21" s="498"/>
      <c r="I21" s="498"/>
      <c r="J21" s="498"/>
      <c r="K21" s="498"/>
      <c r="L21" s="498"/>
      <c r="M21" s="498"/>
      <c r="N21" s="498"/>
      <c r="O21" s="498"/>
      <c r="P21" s="498"/>
      <c r="Q21" s="123"/>
      <c r="R21" s="499"/>
      <c r="S21" s="500"/>
    </row>
    <row r="22" spans="1:19" s="65" customFormat="1" ht="15.75" customHeight="1">
      <c r="A22" s="69">
        <v>4</v>
      </c>
      <c r="B22" s="496"/>
      <c r="C22" s="497"/>
      <c r="D22" s="69"/>
      <c r="E22" s="69"/>
      <c r="F22" s="498"/>
      <c r="G22" s="498"/>
      <c r="H22" s="498"/>
      <c r="I22" s="498"/>
      <c r="J22" s="498"/>
      <c r="K22" s="498"/>
      <c r="L22" s="498"/>
      <c r="M22" s="498"/>
      <c r="N22" s="498"/>
      <c r="O22" s="498"/>
      <c r="P22" s="498"/>
      <c r="Q22" s="123"/>
      <c r="R22" s="499"/>
      <c r="S22" s="500"/>
    </row>
    <row r="23" spans="1:19" s="65" customFormat="1" ht="15.75" customHeight="1">
      <c r="A23" s="69">
        <v>5</v>
      </c>
      <c r="B23" s="496"/>
      <c r="C23" s="497"/>
      <c r="D23" s="69"/>
      <c r="E23" s="69"/>
      <c r="F23" s="498"/>
      <c r="G23" s="498"/>
      <c r="H23" s="498"/>
      <c r="I23" s="498"/>
      <c r="J23" s="498"/>
      <c r="K23" s="498"/>
      <c r="L23" s="498"/>
      <c r="M23" s="498"/>
      <c r="N23" s="498"/>
      <c r="O23" s="498"/>
      <c r="P23" s="498"/>
      <c r="Q23" s="123"/>
      <c r="R23" s="499"/>
      <c r="S23" s="500"/>
    </row>
    <row r="24" spans="1:19" s="65" customFormat="1" ht="15.75" customHeight="1">
      <c r="A24" s="69">
        <v>6</v>
      </c>
      <c r="B24" s="496"/>
      <c r="C24" s="497"/>
      <c r="D24" s="69"/>
      <c r="E24" s="69"/>
      <c r="F24" s="498"/>
      <c r="G24" s="498"/>
      <c r="H24" s="498"/>
      <c r="I24" s="498"/>
      <c r="J24" s="498"/>
      <c r="K24" s="498"/>
      <c r="L24" s="498"/>
      <c r="M24" s="498"/>
      <c r="N24" s="498"/>
      <c r="O24" s="498"/>
      <c r="P24" s="498"/>
      <c r="Q24" s="123"/>
      <c r="R24" s="499"/>
      <c r="S24" s="500"/>
    </row>
    <row r="25" spans="1:19" s="65" customFormat="1" ht="15.75" customHeight="1">
      <c r="A25" s="69">
        <v>7</v>
      </c>
      <c r="B25" s="496"/>
      <c r="C25" s="497"/>
      <c r="D25" s="69"/>
      <c r="E25" s="69"/>
      <c r="F25" s="498"/>
      <c r="G25" s="498"/>
      <c r="H25" s="498"/>
      <c r="I25" s="498"/>
      <c r="J25" s="498"/>
      <c r="K25" s="498"/>
      <c r="L25" s="498"/>
      <c r="M25" s="498"/>
      <c r="N25" s="498"/>
      <c r="O25" s="498"/>
      <c r="P25" s="498"/>
      <c r="Q25" s="123"/>
      <c r="R25" s="499"/>
      <c r="S25" s="500"/>
    </row>
    <row r="26" spans="1:19" s="65" customFormat="1" ht="15.75" customHeight="1">
      <c r="A26" s="69">
        <v>8</v>
      </c>
      <c r="B26" s="496"/>
      <c r="C26" s="497"/>
      <c r="D26" s="69"/>
      <c r="E26" s="69"/>
      <c r="F26" s="498"/>
      <c r="G26" s="498"/>
      <c r="H26" s="498"/>
      <c r="I26" s="498"/>
      <c r="J26" s="498"/>
      <c r="K26" s="498"/>
      <c r="L26" s="498"/>
      <c r="M26" s="498"/>
      <c r="N26" s="498"/>
      <c r="O26" s="498"/>
      <c r="P26" s="498"/>
      <c r="Q26" s="123"/>
      <c r="R26" s="499"/>
      <c r="S26" s="500"/>
    </row>
    <row r="27" spans="1:19" s="65" customFormat="1" ht="15.75" customHeight="1">
      <c r="A27" s="69">
        <v>9</v>
      </c>
      <c r="B27" s="496"/>
      <c r="C27" s="497"/>
      <c r="D27" s="69"/>
      <c r="E27" s="69"/>
      <c r="F27" s="498"/>
      <c r="G27" s="498"/>
      <c r="H27" s="498"/>
      <c r="I27" s="498"/>
      <c r="J27" s="498"/>
      <c r="K27" s="498"/>
      <c r="L27" s="498"/>
      <c r="M27" s="498"/>
      <c r="N27" s="498"/>
      <c r="O27" s="498"/>
      <c r="P27" s="498"/>
      <c r="Q27" s="123"/>
      <c r="R27" s="499"/>
      <c r="S27" s="500"/>
    </row>
    <row r="28" spans="1:19" s="65" customFormat="1" ht="15.75" customHeight="1">
      <c r="A28" s="69">
        <v>10</v>
      </c>
      <c r="B28" s="496"/>
      <c r="C28" s="497"/>
      <c r="D28" s="69"/>
      <c r="E28" s="69"/>
      <c r="F28" s="498"/>
      <c r="G28" s="498"/>
      <c r="H28" s="498"/>
      <c r="I28" s="498"/>
      <c r="J28" s="498"/>
      <c r="K28" s="498"/>
      <c r="L28" s="498"/>
      <c r="M28" s="498"/>
      <c r="N28" s="498"/>
      <c r="O28" s="498"/>
      <c r="P28" s="498"/>
      <c r="Q28" s="123"/>
      <c r="R28" s="499"/>
      <c r="S28" s="500"/>
    </row>
    <row r="29" spans="1:19" s="65" customFormat="1" ht="15.75" customHeight="1">
      <c r="A29" s="69">
        <v>11</v>
      </c>
      <c r="B29" s="496"/>
      <c r="C29" s="497"/>
      <c r="D29" s="69"/>
      <c r="E29" s="69"/>
      <c r="F29" s="498"/>
      <c r="G29" s="498"/>
      <c r="H29" s="498"/>
      <c r="I29" s="498"/>
      <c r="J29" s="498"/>
      <c r="K29" s="498"/>
      <c r="L29" s="498"/>
      <c r="M29" s="498"/>
      <c r="N29" s="498"/>
      <c r="O29" s="498"/>
      <c r="P29" s="498"/>
      <c r="Q29" s="123"/>
      <c r="R29" s="499"/>
      <c r="S29" s="500"/>
    </row>
    <row r="30" spans="1:19" s="65" customFormat="1" ht="15.75" customHeight="1">
      <c r="A30" s="69">
        <v>12</v>
      </c>
      <c r="B30" s="496"/>
      <c r="C30" s="497"/>
      <c r="D30" s="69"/>
      <c r="E30" s="69"/>
      <c r="F30" s="498"/>
      <c r="G30" s="498"/>
      <c r="H30" s="498"/>
      <c r="I30" s="498"/>
      <c r="J30" s="498"/>
      <c r="K30" s="498"/>
      <c r="L30" s="498"/>
      <c r="M30" s="498"/>
      <c r="N30" s="498"/>
      <c r="O30" s="498"/>
      <c r="P30" s="498"/>
      <c r="Q30" s="123"/>
      <c r="R30" s="499"/>
      <c r="S30" s="500"/>
    </row>
    <row r="31" spans="1:19" s="65" customFormat="1" ht="15.75" customHeight="1">
      <c r="A31" s="69">
        <v>13</v>
      </c>
      <c r="B31" s="496"/>
      <c r="C31" s="497"/>
      <c r="D31" s="69"/>
      <c r="E31" s="69"/>
      <c r="F31" s="498"/>
      <c r="G31" s="498"/>
      <c r="H31" s="498"/>
      <c r="I31" s="498"/>
      <c r="J31" s="498"/>
      <c r="K31" s="498"/>
      <c r="L31" s="498"/>
      <c r="M31" s="498"/>
      <c r="N31" s="498"/>
      <c r="O31" s="498"/>
      <c r="P31" s="498"/>
      <c r="Q31" s="123"/>
      <c r="R31" s="499"/>
      <c r="S31" s="500"/>
    </row>
    <row r="32" spans="1:19" s="65" customFormat="1" ht="15.75" customHeight="1">
      <c r="A32" s="69">
        <v>14</v>
      </c>
      <c r="B32" s="496"/>
      <c r="C32" s="497"/>
      <c r="D32" s="69"/>
      <c r="E32" s="69"/>
      <c r="F32" s="498"/>
      <c r="G32" s="498"/>
      <c r="H32" s="498"/>
      <c r="I32" s="498"/>
      <c r="J32" s="498"/>
      <c r="K32" s="498"/>
      <c r="L32" s="498"/>
      <c r="M32" s="498"/>
      <c r="N32" s="498"/>
      <c r="O32" s="498"/>
      <c r="P32" s="498"/>
      <c r="Q32" s="123"/>
      <c r="R32" s="499"/>
      <c r="S32" s="500"/>
    </row>
    <row r="33" spans="1:19" s="65" customFormat="1" ht="15.75" customHeight="1">
      <c r="A33" s="69">
        <v>15</v>
      </c>
      <c r="B33" s="496"/>
      <c r="C33" s="497"/>
      <c r="D33" s="69"/>
      <c r="E33" s="69"/>
      <c r="F33" s="498"/>
      <c r="G33" s="498"/>
      <c r="H33" s="498"/>
      <c r="I33" s="498"/>
      <c r="J33" s="498"/>
      <c r="K33" s="498"/>
      <c r="L33" s="498"/>
      <c r="M33" s="498"/>
      <c r="N33" s="498"/>
      <c r="O33" s="498"/>
      <c r="P33" s="498"/>
      <c r="Q33" s="123"/>
      <c r="R33" s="499"/>
      <c r="S33" s="500"/>
    </row>
    <row r="34" spans="1:19" s="65" customFormat="1" ht="15.75" customHeight="1">
      <c r="A34" s="69">
        <v>16</v>
      </c>
      <c r="B34" s="496"/>
      <c r="C34" s="497"/>
      <c r="D34" s="69"/>
      <c r="E34" s="69"/>
      <c r="F34" s="498"/>
      <c r="G34" s="498"/>
      <c r="H34" s="498"/>
      <c r="I34" s="498"/>
      <c r="J34" s="498"/>
      <c r="K34" s="498"/>
      <c r="L34" s="498"/>
      <c r="M34" s="498"/>
      <c r="N34" s="498"/>
      <c r="O34" s="498"/>
      <c r="P34" s="498"/>
      <c r="Q34" s="123"/>
      <c r="R34" s="499"/>
      <c r="S34" s="500"/>
    </row>
    <row r="35" spans="1:19" s="65" customFormat="1" ht="15.75" customHeight="1">
      <c r="A35" s="69">
        <v>17</v>
      </c>
      <c r="B35" s="496"/>
      <c r="C35" s="497"/>
      <c r="D35" s="69"/>
      <c r="E35" s="69"/>
      <c r="F35" s="498"/>
      <c r="G35" s="498"/>
      <c r="H35" s="498"/>
      <c r="I35" s="498"/>
      <c r="J35" s="498"/>
      <c r="K35" s="498"/>
      <c r="L35" s="498"/>
      <c r="M35" s="498"/>
      <c r="N35" s="498"/>
      <c r="O35" s="498"/>
      <c r="P35" s="498"/>
      <c r="Q35" s="123"/>
      <c r="R35" s="499"/>
      <c r="S35" s="500"/>
    </row>
    <row r="36" spans="1:19" s="65" customFormat="1" ht="15.75" customHeight="1">
      <c r="A36" s="69">
        <v>18</v>
      </c>
      <c r="B36" s="496"/>
      <c r="C36" s="497"/>
      <c r="D36" s="69"/>
      <c r="E36" s="69"/>
      <c r="F36" s="498"/>
      <c r="G36" s="498"/>
      <c r="H36" s="498"/>
      <c r="I36" s="498"/>
      <c r="J36" s="498"/>
      <c r="K36" s="498"/>
      <c r="L36" s="498"/>
      <c r="M36" s="498"/>
      <c r="N36" s="498"/>
      <c r="O36" s="498"/>
      <c r="P36" s="498"/>
      <c r="Q36" s="123"/>
      <c r="R36" s="499"/>
      <c r="S36" s="500"/>
    </row>
    <row r="37" spans="1:19" s="65" customFormat="1" ht="15.75" customHeight="1">
      <c r="A37" s="69">
        <v>19</v>
      </c>
      <c r="B37" s="496"/>
      <c r="C37" s="497"/>
      <c r="D37" s="69"/>
      <c r="E37" s="69"/>
      <c r="F37" s="498"/>
      <c r="G37" s="498"/>
      <c r="H37" s="498"/>
      <c r="I37" s="498"/>
      <c r="J37" s="498"/>
      <c r="K37" s="498"/>
      <c r="L37" s="498"/>
      <c r="M37" s="498"/>
      <c r="N37" s="498"/>
      <c r="O37" s="498"/>
      <c r="P37" s="498"/>
      <c r="Q37" s="123"/>
      <c r="R37" s="499"/>
      <c r="S37" s="500"/>
    </row>
    <row r="38" spans="1:19" s="65" customFormat="1" ht="15.75" customHeight="1">
      <c r="A38" s="69">
        <v>20</v>
      </c>
      <c r="B38" s="496"/>
      <c r="C38" s="497"/>
      <c r="D38" s="69"/>
      <c r="E38" s="69"/>
      <c r="F38" s="498"/>
      <c r="G38" s="498"/>
      <c r="H38" s="498"/>
      <c r="I38" s="498"/>
      <c r="J38" s="498"/>
      <c r="K38" s="498"/>
      <c r="L38" s="498"/>
      <c r="M38" s="498"/>
      <c r="N38" s="498"/>
      <c r="O38" s="498"/>
      <c r="P38" s="498"/>
      <c r="Q38" s="123"/>
      <c r="R38" s="499"/>
      <c r="S38" s="500"/>
    </row>
    <row r="39" spans="1:19" s="65" customFormat="1" ht="15.75" customHeight="1">
      <c r="A39" s="69">
        <v>21</v>
      </c>
      <c r="B39" s="496"/>
      <c r="C39" s="497"/>
      <c r="D39" s="69"/>
      <c r="E39" s="69"/>
      <c r="F39" s="498"/>
      <c r="G39" s="498"/>
      <c r="H39" s="498"/>
      <c r="I39" s="498"/>
      <c r="J39" s="498"/>
      <c r="K39" s="498"/>
      <c r="L39" s="498"/>
      <c r="M39" s="498"/>
      <c r="N39" s="498"/>
      <c r="O39" s="498"/>
      <c r="P39" s="498"/>
      <c r="Q39" s="123"/>
      <c r="R39" s="499"/>
      <c r="S39" s="500"/>
    </row>
    <row r="40" spans="1:19" s="65" customFormat="1" ht="15.75" customHeight="1">
      <c r="A40" s="69">
        <v>22</v>
      </c>
      <c r="B40" s="496"/>
      <c r="C40" s="497"/>
      <c r="D40" s="69"/>
      <c r="E40" s="69"/>
      <c r="F40" s="498"/>
      <c r="G40" s="498"/>
      <c r="H40" s="498"/>
      <c r="I40" s="498"/>
      <c r="J40" s="498"/>
      <c r="K40" s="498"/>
      <c r="L40" s="498"/>
      <c r="M40" s="498"/>
      <c r="N40" s="498"/>
      <c r="O40" s="498"/>
      <c r="P40" s="498"/>
      <c r="Q40" s="123"/>
      <c r="R40" s="499"/>
      <c r="S40" s="500"/>
    </row>
    <row r="41" spans="1:19" s="65" customFormat="1" ht="15.75" customHeight="1">
      <c r="A41" s="69">
        <v>23</v>
      </c>
      <c r="B41" s="496"/>
      <c r="C41" s="497"/>
      <c r="D41" s="69"/>
      <c r="E41" s="69"/>
      <c r="F41" s="498"/>
      <c r="G41" s="498"/>
      <c r="H41" s="498"/>
      <c r="I41" s="498"/>
      <c r="J41" s="498"/>
      <c r="K41" s="498"/>
      <c r="L41" s="498"/>
      <c r="M41" s="498"/>
      <c r="N41" s="498"/>
      <c r="O41" s="498"/>
      <c r="P41" s="498"/>
      <c r="Q41" s="123"/>
      <c r="R41" s="499"/>
      <c r="S41" s="500"/>
    </row>
    <row r="42" spans="1:19" s="65" customFormat="1" ht="15.75" customHeight="1">
      <c r="A42" s="69">
        <v>24</v>
      </c>
      <c r="B42" s="496"/>
      <c r="C42" s="497"/>
      <c r="D42" s="69"/>
      <c r="E42" s="69"/>
      <c r="F42" s="498"/>
      <c r="G42" s="498"/>
      <c r="H42" s="498"/>
      <c r="I42" s="498"/>
      <c r="J42" s="498"/>
      <c r="K42" s="498"/>
      <c r="L42" s="498"/>
      <c r="M42" s="498"/>
      <c r="N42" s="498"/>
      <c r="O42" s="498"/>
      <c r="P42" s="498"/>
      <c r="Q42" s="123"/>
      <c r="R42" s="499"/>
      <c r="S42" s="500"/>
    </row>
    <row r="43" spans="1:19" s="65" customFormat="1" ht="15.75" customHeight="1">
      <c r="A43" s="69">
        <v>25</v>
      </c>
      <c r="B43" s="496"/>
      <c r="C43" s="497"/>
      <c r="D43" s="69"/>
      <c r="E43" s="69"/>
      <c r="F43" s="498"/>
      <c r="G43" s="498"/>
      <c r="H43" s="498"/>
      <c r="I43" s="498"/>
      <c r="J43" s="498"/>
      <c r="K43" s="498"/>
      <c r="L43" s="498"/>
      <c r="M43" s="498"/>
      <c r="N43" s="498"/>
      <c r="O43" s="498"/>
      <c r="P43" s="498"/>
      <c r="Q43" s="123"/>
      <c r="R43" s="499"/>
      <c r="S43" s="500"/>
    </row>
    <row r="44" spans="1:19" s="65" customFormat="1" ht="15.75" customHeight="1">
      <c r="A44" s="69">
        <v>26</v>
      </c>
      <c r="B44" s="496"/>
      <c r="C44" s="497"/>
      <c r="D44" s="69"/>
      <c r="E44" s="69"/>
      <c r="F44" s="498"/>
      <c r="G44" s="498"/>
      <c r="H44" s="498"/>
      <c r="I44" s="498"/>
      <c r="J44" s="498"/>
      <c r="K44" s="498"/>
      <c r="L44" s="498"/>
      <c r="M44" s="498"/>
      <c r="N44" s="498"/>
      <c r="O44" s="498"/>
      <c r="P44" s="498"/>
      <c r="Q44" s="123"/>
      <c r="R44" s="499"/>
      <c r="S44" s="500"/>
    </row>
    <row r="45" spans="1:19" s="65" customFormat="1" ht="15.75" customHeight="1">
      <c r="A45" s="69">
        <v>27</v>
      </c>
      <c r="B45" s="496"/>
      <c r="C45" s="497"/>
      <c r="D45" s="69"/>
      <c r="E45" s="69"/>
      <c r="F45" s="498"/>
      <c r="G45" s="498"/>
      <c r="H45" s="498"/>
      <c r="I45" s="498"/>
      <c r="J45" s="498"/>
      <c r="K45" s="498"/>
      <c r="L45" s="498"/>
      <c r="M45" s="498"/>
      <c r="N45" s="498"/>
      <c r="O45" s="498"/>
      <c r="P45" s="498"/>
      <c r="Q45" s="123"/>
      <c r="R45" s="499"/>
      <c r="S45" s="500"/>
    </row>
    <row r="46" spans="1:19" s="65" customFormat="1" ht="15.75" customHeight="1">
      <c r="A46" s="69">
        <v>28</v>
      </c>
      <c r="B46" s="496"/>
      <c r="C46" s="497"/>
      <c r="D46" s="69"/>
      <c r="E46" s="69"/>
      <c r="F46" s="498"/>
      <c r="G46" s="498"/>
      <c r="H46" s="498"/>
      <c r="I46" s="498"/>
      <c r="J46" s="498"/>
      <c r="K46" s="498"/>
      <c r="L46" s="498"/>
      <c r="M46" s="498"/>
      <c r="N46" s="498"/>
      <c r="O46" s="498"/>
      <c r="P46" s="498"/>
      <c r="Q46" s="123"/>
      <c r="R46" s="499"/>
      <c r="S46" s="500"/>
    </row>
    <row r="47" spans="1:19" s="65" customFormat="1" ht="15.75" customHeight="1">
      <c r="A47" s="69">
        <v>29</v>
      </c>
      <c r="B47" s="496"/>
      <c r="C47" s="497"/>
      <c r="D47" s="69"/>
      <c r="E47" s="69"/>
      <c r="F47" s="498"/>
      <c r="G47" s="498"/>
      <c r="H47" s="498"/>
      <c r="I47" s="498"/>
      <c r="J47" s="498"/>
      <c r="K47" s="498"/>
      <c r="L47" s="498"/>
      <c r="M47" s="498"/>
      <c r="N47" s="498"/>
      <c r="O47" s="498"/>
      <c r="P47" s="498"/>
      <c r="Q47" s="123"/>
      <c r="R47" s="499"/>
      <c r="S47" s="500"/>
    </row>
    <row r="48" spans="1:19" s="65" customFormat="1" ht="15.75" customHeight="1">
      <c r="A48" s="69">
        <v>30</v>
      </c>
      <c r="B48" s="496"/>
      <c r="C48" s="497"/>
      <c r="D48" s="69"/>
      <c r="E48" s="69"/>
      <c r="F48" s="498"/>
      <c r="G48" s="498"/>
      <c r="H48" s="498"/>
      <c r="I48" s="498"/>
      <c r="J48" s="498"/>
      <c r="K48" s="498"/>
      <c r="L48" s="498"/>
      <c r="M48" s="498"/>
      <c r="N48" s="498"/>
      <c r="O48" s="498"/>
      <c r="P48" s="498"/>
      <c r="Q48" s="123"/>
      <c r="R48" s="499"/>
      <c r="S48" s="500"/>
    </row>
    <row r="49" spans="1:18" s="70" customFormat="1" ht="12" customHeight="1">
      <c r="A49" s="70" t="s">
        <v>61</v>
      </c>
    </row>
    <row r="50" spans="1:18" ht="12" customHeight="1">
      <c r="A50" s="70" t="s">
        <v>258</v>
      </c>
      <c r="B50" s="70"/>
      <c r="C50" s="70"/>
      <c r="D50" s="70"/>
      <c r="E50" s="70"/>
      <c r="F50" s="70"/>
      <c r="G50" s="70"/>
      <c r="H50" s="70"/>
      <c r="I50" s="70"/>
      <c r="J50" s="70"/>
      <c r="K50" s="70"/>
      <c r="L50" s="70"/>
      <c r="M50" s="70"/>
      <c r="N50" s="70"/>
      <c r="O50" s="70"/>
      <c r="P50" s="70"/>
      <c r="Q50" s="70"/>
      <c r="R50" s="70"/>
    </row>
    <row r="51" spans="1:18" ht="12" customHeight="1">
      <c r="A51" s="70" t="s">
        <v>259</v>
      </c>
      <c r="B51" s="70"/>
      <c r="C51" s="70"/>
      <c r="D51" s="70"/>
      <c r="E51" s="70"/>
      <c r="F51" s="70"/>
      <c r="G51" s="70"/>
      <c r="H51" s="70"/>
      <c r="I51" s="70"/>
      <c r="J51" s="70"/>
      <c r="K51" s="70"/>
      <c r="L51" s="70"/>
      <c r="M51" s="70"/>
      <c r="N51" s="70"/>
      <c r="O51" s="70"/>
      <c r="P51" s="70"/>
      <c r="Q51" s="70"/>
      <c r="R51" s="70"/>
    </row>
    <row r="52" spans="1:18" ht="12" customHeight="1">
      <c r="A52" s="70" t="s">
        <v>235</v>
      </c>
      <c r="B52" s="70"/>
      <c r="C52" s="70"/>
      <c r="D52" s="70"/>
      <c r="E52" s="70"/>
      <c r="F52" s="70"/>
      <c r="G52" s="70"/>
      <c r="H52" s="70"/>
      <c r="I52" s="70"/>
      <c r="J52" s="70"/>
      <c r="K52" s="70"/>
      <c r="L52" s="70"/>
      <c r="M52" s="70"/>
      <c r="N52" s="70"/>
      <c r="O52" s="70"/>
      <c r="P52" s="70"/>
      <c r="Q52" s="70"/>
      <c r="R52" s="70"/>
    </row>
    <row r="53" spans="1:18" ht="12" customHeight="1">
      <c r="A53" s="76" t="s">
        <v>260</v>
      </c>
      <c r="B53" s="70"/>
      <c r="C53" s="70"/>
      <c r="D53" s="70"/>
      <c r="E53" s="70"/>
      <c r="F53" s="70"/>
      <c r="G53" s="70"/>
      <c r="H53" s="70"/>
      <c r="I53" s="70"/>
      <c r="J53" s="70"/>
      <c r="K53" s="70"/>
      <c r="L53" s="70"/>
      <c r="M53" s="70"/>
      <c r="N53" s="70"/>
      <c r="O53" s="70"/>
      <c r="P53" s="70"/>
      <c r="Q53" s="70"/>
      <c r="R53" s="70"/>
    </row>
    <row r="54" spans="1:18">
      <c r="A54" s="76" t="s">
        <v>261</v>
      </c>
    </row>
    <row r="55" spans="1:18" ht="12" customHeight="1">
      <c r="A55" s="76" t="s">
        <v>66</v>
      </c>
    </row>
    <row r="56" spans="1:18" ht="12" customHeight="1">
      <c r="A56" s="76" t="s">
        <v>64</v>
      </c>
    </row>
    <row r="57" spans="1:18" ht="12" customHeight="1">
      <c r="A57" s="76" t="s">
        <v>229</v>
      </c>
    </row>
    <row r="58" spans="1:18">
      <c r="A58" s="70" t="s">
        <v>262</v>
      </c>
    </row>
    <row r="59" spans="1:18">
      <c r="A59" s="70" t="s">
        <v>263</v>
      </c>
      <c r="B59" s="70"/>
    </row>
  </sheetData>
  <mergeCells count="103">
    <mergeCell ref="B47:C47"/>
    <mergeCell ref="F47:P47"/>
    <mergeCell ref="R47:S47"/>
    <mergeCell ref="B48:C48"/>
    <mergeCell ref="F48:P48"/>
    <mergeCell ref="R48:S48"/>
    <mergeCell ref="B45:C45"/>
    <mergeCell ref="F45:P45"/>
    <mergeCell ref="R45:S45"/>
    <mergeCell ref="B46:C46"/>
    <mergeCell ref="F46:P46"/>
    <mergeCell ref="R46:S46"/>
    <mergeCell ref="B43:C43"/>
    <mergeCell ref="F43:P43"/>
    <mergeCell ref="R43:S43"/>
    <mergeCell ref="B44:C44"/>
    <mergeCell ref="F44:P44"/>
    <mergeCell ref="R44:S44"/>
    <mergeCell ref="B41:C41"/>
    <mergeCell ref="F41:P41"/>
    <mergeCell ref="R41:S41"/>
    <mergeCell ref="B42:C42"/>
    <mergeCell ref="F42:P42"/>
    <mergeCell ref="R42:S42"/>
    <mergeCell ref="B39:C39"/>
    <mergeCell ref="F39:P39"/>
    <mergeCell ref="R39:S39"/>
    <mergeCell ref="B40:C40"/>
    <mergeCell ref="F40:P40"/>
    <mergeCell ref="R40:S40"/>
    <mergeCell ref="B37:C37"/>
    <mergeCell ref="F37:P37"/>
    <mergeCell ref="R37:S37"/>
    <mergeCell ref="B38:C38"/>
    <mergeCell ref="F38:P38"/>
    <mergeCell ref="R38:S38"/>
    <mergeCell ref="B35:C35"/>
    <mergeCell ref="F35:P35"/>
    <mergeCell ref="R35:S35"/>
    <mergeCell ref="B36:C36"/>
    <mergeCell ref="F36:P36"/>
    <mergeCell ref="R36:S36"/>
    <mergeCell ref="B33:C33"/>
    <mergeCell ref="F33:P33"/>
    <mergeCell ref="R33:S33"/>
    <mergeCell ref="B34:C34"/>
    <mergeCell ref="F34:P34"/>
    <mergeCell ref="R34:S34"/>
    <mergeCell ref="B31:C31"/>
    <mergeCell ref="F31:P31"/>
    <mergeCell ref="R31:S31"/>
    <mergeCell ref="B32:C32"/>
    <mergeCell ref="F32:P32"/>
    <mergeCell ref="R32:S32"/>
    <mergeCell ref="B29:C29"/>
    <mergeCell ref="F29:P29"/>
    <mergeCell ref="R29:S29"/>
    <mergeCell ref="B30:C30"/>
    <mergeCell ref="F30:P30"/>
    <mergeCell ref="R30:S30"/>
    <mergeCell ref="B27:C27"/>
    <mergeCell ref="F27:P27"/>
    <mergeCell ref="R27:S27"/>
    <mergeCell ref="B28:C28"/>
    <mergeCell ref="F28:P28"/>
    <mergeCell ref="R28:S28"/>
    <mergeCell ref="B25:C25"/>
    <mergeCell ref="F25:P25"/>
    <mergeCell ref="R25:S25"/>
    <mergeCell ref="B26:C26"/>
    <mergeCell ref="F26:P26"/>
    <mergeCell ref="R26:S26"/>
    <mergeCell ref="B23:C23"/>
    <mergeCell ref="F23:P23"/>
    <mergeCell ref="R23:S23"/>
    <mergeCell ref="B24:C24"/>
    <mergeCell ref="F24:P24"/>
    <mergeCell ref="R24:S24"/>
    <mergeCell ref="B21:C21"/>
    <mergeCell ref="F21:P21"/>
    <mergeCell ref="R21:S21"/>
    <mergeCell ref="B22:C22"/>
    <mergeCell ref="F22:P22"/>
    <mergeCell ref="R22:S22"/>
    <mergeCell ref="B20:C20"/>
    <mergeCell ref="F20:P20"/>
    <mergeCell ref="R20:S20"/>
    <mergeCell ref="A17:A18"/>
    <mergeCell ref="B17:C18"/>
    <mergeCell ref="D17:D18"/>
    <mergeCell ref="E17:E18"/>
    <mergeCell ref="F17:P18"/>
    <mergeCell ref="Q17:Q18"/>
    <mergeCell ref="C6:R7"/>
    <mergeCell ref="A9:C10"/>
    <mergeCell ref="D9:J10"/>
    <mergeCell ref="K9:K10"/>
    <mergeCell ref="D12:Q13"/>
    <mergeCell ref="D15:E15"/>
    <mergeCell ref="R17:S18"/>
    <mergeCell ref="B19:C19"/>
    <mergeCell ref="F19:P19"/>
    <mergeCell ref="R19:S19"/>
  </mergeCells>
  <phoneticPr fontId="3"/>
  <dataValidations count="1">
    <dataValidation type="list" showInputMessage="1" showErrorMessage="1" sqref="Q19:Q48" xr:uid="{00000000-0002-0000-0900-000000000000}">
      <formula1>"術者,指導的助手"</formula1>
    </dataValidation>
  </dataValidations>
  <printOptions horizontalCentered="1"/>
  <pageMargins left="0.78740157480314965" right="0.55118110236220474" top="0.78740157480314965" bottom="0.59055118110236227"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１</vt:lpstr>
      <vt:lpstr>２</vt:lpstr>
      <vt:lpstr>3</vt:lpstr>
      <vt:lpstr>4-1</vt:lpstr>
      <vt:lpstr>4-2</vt:lpstr>
      <vt:lpstr>4-3</vt:lpstr>
      <vt:lpstr>4-4</vt:lpstr>
      <vt:lpstr>4-5</vt:lpstr>
      <vt:lpstr>4-6</vt:lpstr>
      <vt:lpstr>4-7</vt:lpstr>
      <vt:lpstr>'１'!Print_Area</vt:lpstr>
      <vt:lpstr>'２'!Print_Area</vt:lpstr>
      <vt:lpstr>'3'!Print_Area</vt:lpstr>
      <vt:lpstr>'4-7'!Print_Area</vt:lpstr>
      <vt:lpstr>更新１難易度B合計件数その１</vt:lpstr>
      <vt:lpstr>更新１難易度B合計件数その２</vt:lpstr>
      <vt:lpstr>更新１難易度B術者16歳未満その１</vt:lpstr>
      <vt:lpstr>更新１難易度B術者16歳未満その２</vt:lpstr>
      <vt:lpstr>更新１難易度B術者総数その１</vt:lpstr>
      <vt:lpstr>更新１難易度B術者総数その２</vt:lpstr>
      <vt:lpstr>更新１難易度B助手16歳未満その１</vt:lpstr>
      <vt:lpstr>更新１難易度B助手16歳未満その２</vt:lpstr>
      <vt:lpstr>更新１難易度B助手総数その１</vt:lpstr>
      <vt:lpstr>更新１難易度B助手総数その２</vt:lpstr>
      <vt:lpstr>更新１難易度C合計件数その１</vt:lpstr>
      <vt:lpstr>更新１難易度C合計件数その２</vt:lpstr>
      <vt:lpstr>更新１難易度C術者16歳未満その１</vt:lpstr>
      <vt:lpstr>更新１難易度C術者16歳未満その２</vt:lpstr>
      <vt:lpstr>更新１難易度C術者総数その１</vt:lpstr>
      <vt:lpstr>更新１難易度C術者総数その２</vt:lpstr>
      <vt:lpstr>更新１難易度C助手16歳未満その１</vt:lpstr>
      <vt:lpstr>更新１難易度C助手16歳未満その２</vt:lpstr>
      <vt:lpstr>更新１難易度C助手総数その１</vt:lpstr>
      <vt:lpstr>更新１難易度C助手総数その２</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jats_08</cp:lastModifiedBy>
  <cp:lastPrinted>2023-06-21T01:27:04Z</cp:lastPrinted>
  <dcterms:created xsi:type="dcterms:W3CDTF">2003-01-06T04:04:42Z</dcterms:created>
  <dcterms:modified xsi:type="dcterms:W3CDTF">2025-07-17T06:47:33Z</dcterms:modified>
</cp:coreProperties>
</file>