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youbu_08\AppData\Local\Microsoft\Windows\INetCache\Content.Outlook\7KNUB3KS\"/>
    </mc:Choice>
  </mc:AlternateContent>
  <xr:revisionPtr revIDLastSave="0" documentId="13_ncr:1_{498FCFE9-6269-4551-A20F-EAFCEFB4CEC4}" xr6:coauthVersionLast="47" xr6:coauthVersionMax="47" xr10:uidLastSave="{00000000-0000-0000-0000-000000000000}"/>
  <bookViews>
    <workbookView xWindow="6510" yWindow="0" windowWidth="27450" windowHeight="15585" tabRatio="804" xr2:uid="{00000000-000D-0000-FFFF-FFFF00000000}"/>
  </bookViews>
  <sheets>
    <sheet name="１" sheetId="59" r:id="rId1"/>
    <sheet name="２" sheetId="60" r:id="rId2"/>
    <sheet name="３" sheetId="61" r:id="rId3"/>
    <sheet name="4-1" sheetId="55" r:id="rId4"/>
    <sheet name="4-2" sheetId="50" r:id="rId5"/>
    <sheet name="4-3" sheetId="56" r:id="rId6"/>
    <sheet name="4-4" sheetId="57" r:id="rId7"/>
    <sheet name="4-5" sheetId="58" r:id="rId8"/>
    <sheet name="4-6" sheetId="29" r:id="rId9"/>
    <sheet name="4-7" sheetId="27" r:id="rId10"/>
  </sheets>
  <externalReferences>
    <externalReference r:id="rId11"/>
  </externalReferences>
  <definedNames>
    <definedName name="_xlnm.Print_Area" localSheetId="0">'１'!$A$1:$AE$63</definedName>
    <definedName name="_xlnm.Print_Area" localSheetId="1">'２'!$A$1:$AC$48</definedName>
    <definedName name="_xlnm.Print_Area" localSheetId="2">'３'!$A$1:$AD$56</definedName>
    <definedName name="_xlnm.Print_Area" localSheetId="9">'4-7'!$A$1:$S$60</definedName>
    <definedName name="更新１難易度B合計件数その１">'4-2'!$AD$15:$AF$25,'4-2'!$AD$27:$AF$30,'4-2'!$AD$32,'4-2'!$AD$34:$AF$36,'4-2'!$AD$38:$AF$42</definedName>
    <definedName name="更新１難易度B合計件数その２" localSheetId="5">'4-3'!$AD$15:$AF$19,'4-3'!$AD$29:$AF$32,'4-3'!#REF!,'4-3'!$AD$33:$AF$33,'4-3'!$AD$36:$AF$41</definedName>
    <definedName name="更新１難易度B合計件数その２">'[1]4-3'!$AD$13:$AF$17,'[1]4-3'!$AD$27:$AF$30,'[1]4-3'!$AD$19:$AF$19,'[1]4-3'!$AD$21:$AF$31,'[1]4-3'!$AD$34:$AF$39</definedName>
    <definedName name="更新１難易度B術者16歳未満その１">'4-2'!$O$27:$Q$30,'4-2'!$O$32,'4-2'!$O$34:$Q$36,'4-2'!$O$38:$Q$42</definedName>
    <definedName name="更新１難易度B術者16歳未満その２">'4-3'!$O$36:$Q$41</definedName>
    <definedName name="更新１難易度B術者総数その１">'4-2'!$L$15:$N$25,'4-2'!$L$27:$N$30,'4-2'!$L$32,'4-2'!$L$34:$N$36,'4-2'!$L$38:$N$42</definedName>
    <definedName name="更新１難易度B術者総数その２">'4-3'!$L$15:$N$19,'4-3'!$L$29:$N$32,'4-3'!#REF!,'4-3'!$L$33:$N$33,'4-3'!$L$36:$N$41</definedName>
    <definedName name="更新１難易度B助手16歳未満その１">'4-2'!$X$27:$Z$30,'4-2'!$X$32,'4-2'!$X$34:$Z$36,'4-2'!$X$38:$Z$42</definedName>
    <definedName name="更新１難易度B助手16歳未満その２">'4-3'!$X$36:$Z$41</definedName>
    <definedName name="更新１難易度B助手総数その１">'4-2'!$U$15:$W$25,'4-2'!$U$27:$W$30,'4-2'!$U$32,'4-2'!$U$34:$W$36,'4-2'!$U$38:$W$42</definedName>
    <definedName name="更新１難易度B助手総数その２">'4-3'!$U$15:$W$19,'4-3'!$U$29:$W$32,'4-3'!#REF!,'4-3'!$U$33:$W$33,'4-3'!$U$36:$W$41</definedName>
    <definedName name="更新１難易度C合計件数その１">'4-4'!$AD$15:$AF$29,'4-4'!$AD$31:$AF$36,'4-4'!$AD$38:$AF$39,'4-4'!$AD$41:$AF$44,'4-4'!$AD$46:$AF$56</definedName>
    <definedName name="更新１難易度C合計件数その２">'4-5'!$AD$15:$AF$25,'4-5'!$AD$27,'4-5'!$AD$29:$AF$30,'4-5'!$AD$33:$AF$43</definedName>
    <definedName name="更新１難易度C術者16歳未満その１">'4-4'!$O$31:$Q$36,'4-4'!$O$38:$Q$39,'4-4'!$O$41:$Q$44,'4-4'!$O$46:$Q$56</definedName>
    <definedName name="更新１難易度C術者16歳未満その２">'4-5'!$O$33:$Q$43</definedName>
    <definedName name="更新１難易度C術者総数その１">'4-4'!$L$15:$N$29,'4-4'!$L$31:$N$36,'4-4'!$L$38:$N$39,'4-4'!$L$41:$N$44,'4-4'!$L$46:$N$54,'4-4'!$L$55</definedName>
    <definedName name="更新１難易度C術者総数その２">'4-5'!$L$15:$N$25,'4-5'!$L$27,'4-5'!$L$29:$N$30,'4-5'!$L$33:$N$43</definedName>
    <definedName name="更新１難易度C助手16歳未満その１">'4-4'!$X$31:$Z$36,'4-4'!$X$38:$Z$39,'4-4'!$X$41:$Z$44,'4-4'!$X$46:$Z$56</definedName>
    <definedName name="更新１難易度C助手16歳未満その２">'4-5'!$X$33:$Z$43</definedName>
    <definedName name="更新１難易度C助手総数その１">'4-4'!$U$15:$W$29,'4-4'!$U$31:$W$36,'4-4'!$U$38:$W$39,'4-4'!$U$41:$W$44,'4-4'!$U$46:$W$56</definedName>
    <definedName name="更新１難易度C助手総数その２">'4-5'!$U$15:$W$25,'4-5'!$U$27,'4-5'!$U$29:$W$30,'4-5'!$U$33:$W$43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1" l="1"/>
  <c r="G15" i="60"/>
  <c r="AD41" i="55" l="1"/>
  <c r="U53" i="55" l="1"/>
  <c r="O14" i="29" l="1"/>
  <c r="AD40" i="55"/>
  <c r="AD39" i="55"/>
  <c r="AD37" i="55"/>
  <c r="O41" i="56"/>
  <c r="O40" i="56"/>
  <c r="O39" i="56"/>
  <c r="O38" i="56"/>
  <c r="O37" i="56"/>
  <c r="O36" i="56"/>
  <c r="U42" i="56"/>
  <c r="L42" i="56"/>
  <c r="O43" i="58"/>
  <c r="O42" i="58"/>
  <c r="O41" i="58"/>
  <c r="O40" i="58"/>
  <c r="O39" i="58"/>
  <c r="O38" i="58"/>
  <c r="O37" i="58"/>
  <c r="O36" i="58"/>
  <c r="O35" i="58"/>
  <c r="O34" i="58"/>
  <c r="O33" i="58"/>
  <c r="X34" i="58"/>
  <c r="X35" i="58"/>
  <c r="X36" i="58"/>
  <c r="X37" i="58"/>
  <c r="X38" i="58"/>
  <c r="X39" i="58"/>
  <c r="X40" i="58"/>
  <c r="X41" i="58"/>
  <c r="X42" i="58"/>
  <c r="X43" i="58"/>
  <c r="X33" i="58"/>
  <c r="X41" i="56"/>
  <c r="X40" i="56"/>
  <c r="X39" i="56"/>
  <c r="X38" i="56"/>
  <c r="X37" i="56"/>
  <c r="X36" i="56"/>
  <c r="L53" i="55"/>
  <c r="AD27" i="55"/>
  <c r="AD31" i="57"/>
  <c r="X53" i="55"/>
  <c r="O53" i="55"/>
  <c r="AD51" i="55"/>
  <c r="AD27" i="56"/>
  <c r="AD26" i="56"/>
  <c r="AD25" i="56"/>
  <c r="AD23" i="56"/>
  <c r="AD21" i="56"/>
  <c r="AD27" i="50" l="1"/>
  <c r="AD55" i="57"/>
  <c r="AD15" i="50" l="1"/>
  <c r="AD16" i="50"/>
  <c r="AD15" i="55" l="1"/>
  <c r="U44" i="58" l="1"/>
  <c r="L44" i="58"/>
  <c r="I15" i="29" l="1"/>
  <c r="O16" i="29" l="1"/>
  <c r="I16" i="29"/>
  <c r="O15" i="29"/>
  <c r="I14" i="29"/>
  <c r="L14" i="29"/>
  <c r="R14" i="29"/>
  <c r="AD43" i="58"/>
  <c r="AD42" i="58"/>
  <c r="AD41" i="58"/>
  <c r="AD40" i="58"/>
  <c r="AD39" i="58"/>
  <c r="AD38" i="58"/>
  <c r="AD37" i="58"/>
  <c r="AD36" i="58"/>
  <c r="AD35" i="58"/>
  <c r="AD34" i="58"/>
  <c r="AD33" i="58"/>
  <c r="AD30" i="58"/>
  <c r="AD29" i="58"/>
  <c r="AD27" i="58"/>
  <c r="AD25" i="58"/>
  <c r="AD24" i="58"/>
  <c r="AD23" i="58"/>
  <c r="AD21" i="58"/>
  <c r="AD19" i="58"/>
  <c r="AD18" i="58"/>
  <c r="AD17" i="58"/>
  <c r="AD16" i="58"/>
  <c r="AD15" i="58"/>
  <c r="AD56" i="57"/>
  <c r="AD54" i="57"/>
  <c r="AD53" i="57"/>
  <c r="AD52" i="57"/>
  <c r="AD51" i="57"/>
  <c r="AD50" i="57"/>
  <c r="AD49" i="57"/>
  <c r="AD48" i="57"/>
  <c r="AD47" i="57"/>
  <c r="AD46" i="57"/>
  <c r="AD44" i="57"/>
  <c r="AD43" i="57"/>
  <c r="AD42" i="57"/>
  <c r="AD41" i="57"/>
  <c r="AD39" i="57"/>
  <c r="AD38" i="57"/>
  <c r="AD36" i="57"/>
  <c r="AD35" i="57"/>
  <c r="AD34" i="57"/>
  <c r="AD33" i="57"/>
  <c r="AD32" i="57"/>
  <c r="AD29" i="57"/>
  <c r="AD28" i="57"/>
  <c r="AD27" i="57"/>
  <c r="AD26" i="57"/>
  <c r="AD25" i="57"/>
  <c r="AD24" i="57"/>
  <c r="AD23" i="57"/>
  <c r="AD22" i="57"/>
  <c r="AD21" i="57"/>
  <c r="AD20" i="57"/>
  <c r="AD19" i="57"/>
  <c r="AD18" i="57"/>
  <c r="AD17" i="57"/>
  <c r="AD16" i="57"/>
  <c r="AD15" i="57"/>
  <c r="AD41" i="56"/>
  <c r="AD40" i="56"/>
  <c r="AD39" i="56"/>
  <c r="AD38" i="56"/>
  <c r="AD37" i="56"/>
  <c r="X42" i="56"/>
  <c r="R15" i="29" s="1"/>
  <c r="AD36" i="56"/>
  <c r="AD33" i="56"/>
  <c r="AD31" i="56"/>
  <c r="AD29" i="56"/>
  <c r="AD19" i="56"/>
  <c r="AD18" i="56"/>
  <c r="AD17" i="56"/>
  <c r="AD15" i="56"/>
  <c r="U55" i="55"/>
  <c r="AD52" i="55"/>
  <c r="AD50" i="55"/>
  <c r="AD47" i="55"/>
  <c r="AD46" i="55"/>
  <c r="AD45" i="55"/>
  <c r="AD44" i="55"/>
  <c r="AD43" i="55"/>
  <c r="AD42" i="55"/>
  <c r="AD36" i="55"/>
  <c r="AD35" i="55"/>
  <c r="AD34" i="55"/>
  <c r="AD32" i="55"/>
  <c r="AD31" i="55"/>
  <c r="AD30" i="55"/>
  <c r="AD28" i="55"/>
  <c r="AD26" i="55"/>
  <c r="AD25" i="55"/>
  <c r="AD23" i="55"/>
  <c r="AD22" i="55"/>
  <c r="AD20" i="55"/>
  <c r="AD19" i="55"/>
  <c r="AD18" i="55"/>
  <c r="AD17" i="55"/>
  <c r="AD16" i="55"/>
  <c r="AD44" i="58" l="1"/>
  <c r="U16" i="29" s="1"/>
  <c r="O44" i="58"/>
  <c r="L16" i="29" s="1"/>
  <c r="AD53" i="55"/>
  <c r="U14" i="29" s="1"/>
  <c r="O42" i="56"/>
  <c r="L15" i="29" s="1"/>
  <c r="X44" i="58"/>
  <c r="R16" i="29" s="1"/>
  <c r="O17" i="29" s="1"/>
  <c r="AD42" i="50"/>
  <c r="AD41" i="50"/>
  <c r="AD40" i="50"/>
  <c r="AD39" i="50"/>
  <c r="AD38" i="50"/>
  <c r="AD36" i="50"/>
  <c r="AD35" i="50"/>
  <c r="AD34" i="50"/>
  <c r="AD32" i="50"/>
  <c r="AD30" i="50"/>
  <c r="AD29" i="50"/>
  <c r="AD28" i="50"/>
  <c r="AD25" i="50"/>
  <c r="AD24" i="50"/>
  <c r="AD23" i="50"/>
  <c r="AD22" i="50"/>
  <c r="AD21" i="50"/>
  <c r="AD20" i="50"/>
  <c r="AD19" i="50"/>
  <c r="AD18" i="50"/>
  <c r="AD17" i="50"/>
  <c r="AD42" i="56" l="1"/>
  <c r="U15" i="29" s="1"/>
  <c r="I17" i="29"/>
  <c r="U17" i="29" l="1"/>
  <c r="X16" i="29"/>
  <c r="X15" i="29"/>
  <c r="X14" i="29" l="1"/>
</calcChain>
</file>

<file path=xl/sharedStrings.xml><?xml version="1.0" encoding="utf-8"?>
<sst xmlns="http://schemas.openxmlformats.org/spreadsheetml/2006/main" count="458" uniqueCount="318">
  <si>
    <t>-</t>
    <phoneticPr fontId="3"/>
  </si>
  <si>
    <t>〒</t>
    <phoneticPr fontId="3"/>
  </si>
  <si>
    <t>TEL</t>
    <phoneticPr fontId="3"/>
  </si>
  <si>
    <t>FAX</t>
    <phoneticPr fontId="3"/>
  </si>
  <si>
    <t>難易度B</t>
    <rPh sb="0" eb="3">
      <t>ナンイド</t>
    </rPh>
    <phoneticPr fontId="3"/>
  </si>
  <si>
    <t>難易度C</t>
    <rPh sb="0" eb="3">
      <t>ナンイド</t>
    </rPh>
    <phoneticPr fontId="3"/>
  </si>
  <si>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</si>
  <si>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</si>
  <si>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</si>
  <si>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</si>
  <si>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</si>
  <si>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術者</t>
    <rPh sb="0" eb="1">
      <t>ジュツ</t>
    </rPh>
    <rPh sb="1" eb="2">
      <t>シャ</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</si>
  <si>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</si>
  <si>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</si>
  <si>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</si>
  <si>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認定番号</t>
    <rPh sb="0" eb="2">
      <t>ニンテイ</t>
    </rPh>
    <rPh sb="2" eb="4">
      <t>バンゴウ</t>
    </rPh>
    <phoneticPr fontId="3"/>
  </si>
  <si>
    <t>題　名</t>
    <rPh sb="0" eb="1">
      <t>ダイ</t>
    </rPh>
    <rPh sb="2" eb="3">
      <t>メイ</t>
    </rPh>
    <phoneticPr fontId="3"/>
  </si>
  <si>
    <t>学　術　集　会　名</t>
    <rPh sb="0" eb="1">
      <t>ガク</t>
    </rPh>
    <rPh sb="2" eb="3">
      <t>ジュツ</t>
    </rPh>
    <rPh sb="4" eb="5">
      <t>シュウ</t>
    </rPh>
    <rPh sb="6" eb="7">
      <t>カイ</t>
    </rPh>
    <rPh sb="8" eb="9">
      <t>メイ</t>
    </rPh>
    <phoneticPr fontId="3"/>
  </si>
  <si>
    <t>難易度A</t>
    <rPh sb="0" eb="3">
      <t>ナンイド</t>
    </rPh>
    <phoneticPr fontId="3"/>
  </si>
  <si>
    <t>誌名・出版社</t>
    <rPh sb="0" eb="1">
      <t>シ</t>
    </rPh>
    <rPh sb="1" eb="2">
      <t>メイ</t>
    </rPh>
    <rPh sb="3" eb="5">
      <t>シュッパン</t>
    </rPh>
    <rPh sb="5" eb="6">
      <t>シャ</t>
    </rPh>
    <phoneticPr fontId="3"/>
  </si>
  <si>
    <t>年</t>
    <rPh sb="0" eb="1">
      <t>ネン</t>
    </rPh>
    <phoneticPr fontId="4"/>
  </si>
  <si>
    <t>生年月日</t>
    <rPh sb="0" eb="2">
      <t>セイネン</t>
    </rPh>
    <rPh sb="2" eb="4">
      <t>ガッピ</t>
    </rPh>
    <phoneticPr fontId="4"/>
  </si>
  <si>
    <t>日</t>
    <rPh sb="0" eb="1">
      <t>ニチ</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</si>
  <si>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</si>
  <si>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</si>
  <si>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</si>
  <si>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</si>
  <si>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</si>
  <si>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</si>
  <si>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（日付は西暦で英数は半角で記入してください）</t>
    <rPh sb="1" eb="3">
      <t>ヒヅケ</t>
    </rPh>
    <rPh sb="4" eb="6">
      <t>セイレキ</t>
    </rPh>
    <rPh sb="7" eb="9">
      <t>エイスウ</t>
    </rPh>
    <rPh sb="10" eb="12">
      <t>ハンカク</t>
    </rPh>
    <rPh sb="13" eb="15">
      <t>キニュウクダ</t>
    </rPh>
    <phoneticPr fontId="3"/>
  </si>
  <si>
    <t>合計</t>
    <rPh sb="0" eb="2">
      <t>ゴウケイ</t>
    </rPh>
    <phoneticPr fontId="3"/>
  </si>
  <si>
    <t>件数</t>
    <rPh sb="0" eb="2">
      <t>ケンスウ</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</si>
  <si>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</si>
  <si>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</si>
  <si>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</si>
  <si>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</si>
  <si>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</si>
  <si>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</si>
  <si>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</si>
  <si>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</si>
  <si>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</si>
  <si>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</si>
  <si>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現勤務施設名</t>
    <rPh sb="0" eb="1">
      <t>ゲン</t>
    </rPh>
    <rPh sb="1" eb="3">
      <t>キンム</t>
    </rPh>
    <phoneticPr fontId="3"/>
  </si>
  <si>
    <t>㊞</t>
    <phoneticPr fontId="4"/>
  </si>
  <si>
    <t>所　属</t>
    <rPh sb="0" eb="1">
      <t>トコロ</t>
    </rPh>
    <rPh sb="2" eb="3">
      <t>ゾク</t>
    </rPh>
    <phoneticPr fontId="3"/>
  </si>
  <si>
    <t>専門分野</t>
    <rPh sb="0" eb="2">
      <t>センモン</t>
    </rPh>
    <rPh sb="2" eb="4">
      <t>ブンヤ</t>
    </rPh>
    <phoneticPr fontId="3"/>
  </si>
  <si>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3"/>
  </si>
  <si>
    <t>著者名</t>
    <phoneticPr fontId="3"/>
  </si>
  <si>
    <t>参加年月</t>
    <phoneticPr fontId="3"/>
  </si>
  <si>
    <t>学術集会名</t>
    <rPh sb="0" eb="2">
      <t>ガクジュツ</t>
    </rPh>
    <rPh sb="2" eb="4">
      <t>シュウカイ</t>
    </rPh>
    <rPh sb="4" eb="5">
      <t>メイ</t>
    </rPh>
    <phoneticPr fontId="3"/>
  </si>
  <si>
    <t>※上記の手術については１例ずつ手術記録のコピーを添付すること</t>
    <rPh sb="1" eb="3">
      <t>ジョウキ</t>
    </rPh>
    <rPh sb="4" eb="6">
      <t>シュジュツ</t>
    </rPh>
    <rPh sb="12" eb="13">
      <t>レイ</t>
    </rPh>
    <rPh sb="15" eb="17">
      <t>シュジュツ</t>
    </rPh>
    <rPh sb="17" eb="19">
      <t>キロク</t>
    </rPh>
    <rPh sb="24" eb="26">
      <t>テンプ</t>
    </rPh>
    <phoneticPr fontId="3"/>
  </si>
  <si>
    <t>・</t>
    <phoneticPr fontId="3"/>
  </si>
  <si>
    <t>受講年月</t>
    <rPh sb="0" eb="2">
      <t>ジュコウ</t>
    </rPh>
    <rPh sb="2" eb="4">
      <t>ネンゲツ</t>
    </rPh>
    <phoneticPr fontId="3"/>
  </si>
  <si>
    <t>卒後教育セミナー・Postgraduate Course</t>
    <rPh sb="0" eb="1">
      <t>ソツ</t>
    </rPh>
    <rPh sb="1" eb="2">
      <t>ゴ</t>
    </rPh>
    <rPh sb="2" eb="4">
      <t>キョウイク</t>
    </rPh>
    <phoneticPr fontId="3"/>
  </si>
  <si>
    <t>指導的助手とは・・・</t>
    <rPh sb="0" eb="3">
      <t>シドウテキ</t>
    </rPh>
    <rPh sb="3" eb="5">
      <t>ジョシュ</t>
    </rPh>
    <phoneticPr fontId="3"/>
  </si>
  <si>
    <t>指導的立場で、他の術者の助手をした場合。</t>
    <rPh sb="0" eb="3">
      <t>シドウテキ</t>
    </rPh>
    <rPh sb="3" eb="5">
      <t>タチバ</t>
    </rPh>
    <rPh sb="7" eb="8">
      <t>ホカ</t>
    </rPh>
    <rPh sb="9" eb="10">
      <t>ジュツ</t>
    </rPh>
    <rPh sb="10" eb="11">
      <t>シャ</t>
    </rPh>
    <rPh sb="12" eb="14">
      <t>ジョシュ</t>
    </rPh>
    <rPh sb="17" eb="19">
      <t>バアイ</t>
    </rPh>
    <phoneticPr fontId="3"/>
  </si>
  <si>
    <t>1手術につき1人に限る。</t>
  </si>
  <si>
    <t>指導的助手</t>
    <rPh sb="0" eb="3">
      <t>シドウテキ</t>
    </rPh>
    <rPh sb="3" eb="5">
      <t>ジョシュ</t>
    </rPh>
    <phoneticPr fontId="3"/>
  </si>
  <si>
    <t>会員歴（※専門医更新時には２つ以上の学会の会員であること）</t>
    <rPh sb="0" eb="1">
      <t>カイ</t>
    </rPh>
    <rPh sb="1" eb="2">
      <t>イン</t>
    </rPh>
    <rPh sb="2" eb="3">
      <t>レキ</t>
    </rPh>
    <rPh sb="5" eb="7">
      <t>センモン</t>
    </rPh>
    <rPh sb="7" eb="8">
      <t>イ</t>
    </rPh>
    <rPh sb="8" eb="10">
      <t>コウシン</t>
    </rPh>
    <rPh sb="10" eb="11">
      <t>ジ</t>
    </rPh>
    <phoneticPr fontId="3"/>
  </si>
  <si>
    <t>申請者名</t>
    <rPh sb="0" eb="2">
      <t>シンセイ</t>
    </rPh>
    <rPh sb="2" eb="3">
      <t>シャ</t>
    </rPh>
    <rPh sb="3" eb="4">
      <t>メイ</t>
    </rPh>
    <phoneticPr fontId="4"/>
  </si>
  <si>
    <t>印</t>
    <rPh sb="0" eb="1">
      <t>イン</t>
    </rPh>
    <phoneticPr fontId="4"/>
  </si>
  <si>
    <t>No.</t>
    <phoneticPr fontId="3"/>
  </si>
  <si>
    <t>難易度別カテゴリーNo.</t>
    <rPh sb="0" eb="4">
      <t>ナンイドベツ</t>
    </rPh>
    <phoneticPr fontId="4"/>
  </si>
  <si>
    <t>①　術者あるいは指導的助手として心臓血管外科手術経験１００例以上が必要です。</t>
    <rPh sb="0" eb="1">
      <t>１</t>
    </rPh>
    <rPh sb="8" eb="11">
      <t>シドウテキ</t>
    </rPh>
    <rPh sb="11" eb="13">
      <t>ジョシュ</t>
    </rPh>
    <phoneticPr fontId="3"/>
  </si>
  <si>
    <t>術者
区分</t>
    <rPh sb="0" eb="1">
      <t>ジュツ</t>
    </rPh>
    <rPh sb="1" eb="2">
      <t>シャ</t>
    </rPh>
    <phoneticPr fontId="3"/>
  </si>
  <si>
    <t>手術日
年/月/日</t>
    <phoneticPr fontId="3"/>
  </si>
  <si>
    <t>施設名</t>
  </si>
  <si>
    <t>シートNo．</t>
    <phoneticPr fontId="3"/>
  </si>
  <si>
    <t>⑦　症例が2項目以上の手術に該当する場合であっても１症例を2例として計算しない。</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3"/>
  </si>
  <si>
    <t>　シートNo.は手術経験表すべてに渡る通し番号とする。</t>
    <rPh sb="8" eb="10">
      <t>シュジュツ</t>
    </rPh>
    <rPh sb="10" eb="12">
      <t>ケイケン</t>
    </rPh>
    <rPh sb="12" eb="13">
      <t>ヒョウ</t>
    </rPh>
    <rPh sb="17" eb="18">
      <t>ワタ</t>
    </rPh>
    <rPh sb="19" eb="20">
      <t>トオ</t>
    </rPh>
    <rPh sb="21" eb="23">
      <t>バンゴウ</t>
    </rPh>
    <phoneticPr fontId="3"/>
  </si>
  <si>
    <t>⑥　１症例１術者とする（術者とは主要部分を担当した者、指導的助手も1症例１つのみ）。</t>
    <rPh sb="3" eb="5">
      <t>ショウレイ</t>
    </rPh>
    <rPh sb="6" eb="7">
      <t>ジュツ</t>
    </rPh>
    <rPh sb="7" eb="8">
      <t>シャ</t>
    </rPh>
    <rPh sb="12" eb="13">
      <t>ジュツ</t>
    </rPh>
    <rPh sb="13" eb="14">
      <t>シャ</t>
    </rPh>
    <rPh sb="16" eb="18">
      <t>シュヨウ</t>
    </rPh>
    <rPh sb="18" eb="20">
      <t>ブブン</t>
    </rPh>
    <rPh sb="21" eb="23">
      <t>タントウ</t>
    </rPh>
    <rPh sb="25" eb="26">
      <t>モノ</t>
    </rPh>
    <rPh sb="27" eb="30">
      <t>シドウテキ</t>
    </rPh>
    <rPh sb="30" eb="32">
      <t>ジョシュ</t>
    </rPh>
    <rPh sb="34" eb="36">
      <t>ショウレイ</t>
    </rPh>
    <phoneticPr fontId="3"/>
  </si>
  <si>
    <t>手術名</t>
    <phoneticPr fontId="3"/>
  </si>
  <si>
    <t>医療安全講習会回</t>
    <rPh sb="0" eb="2">
      <t>イリョウ</t>
    </rPh>
    <rPh sb="2" eb="4">
      <t>アンゼン</t>
    </rPh>
    <rPh sb="4" eb="7">
      <t>コウシュウカイ</t>
    </rPh>
    <rPh sb="7" eb="8">
      <t>カイ</t>
    </rPh>
    <phoneticPr fontId="3"/>
  </si>
  <si>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3"/>
  </si>
  <si>
    <t>手術記録番号</t>
    <rPh sb="0" eb="2">
      <t>シュジュツ</t>
    </rPh>
    <rPh sb="2" eb="4">
      <t>キロク</t>
    </rPh>
    <rPh sb="4" eb="6">
      <t>バンゴウ</t>
    </rPh>
    <phoneticPr fontId="3"/>
  </si>
  <si>
    <t>合計件数</t>
    <rPh sb="0" eb="2">
      <t>ゴウケイ</t>
    </rPh>
    <rPh sb="2" eb="4">
      <t>ケンスウ</t>
    </rPh>
    <phoneticPr fontId="3"/>
  </si>
  <si>
    <t>１．先天性心疾患</t>
    <phoneticPr fontId="3"/>
  </si>
  <si>
    <t>　(1)PDA手術</t>
    <rPh sb="7" eb="9">
      <t>シュジュツ</t>
    </rPh>
    <phoneticPr fontId="3"/>
  </si>
  <si>
    <t>　(2)ASD閉鎖術</t>
    <rPh sb="7" eb="9">
      <t>ヘイサ</t>
    </rPh>
    <rPh sb="9" eb="10">
      <t>ジュツ</t>
    </rPh>
    <phoneticPr fontId="3"/>
  </si>
  <si>
    <t>　(3)VSD(肺動脈弁下単独型)閉鎖術</t>
    <rPh sb="8" eb="11">
      <t>ハイドウミャク</t>
    </rPh>
    <rPh sb="11" eb="12">
      <t>ベン</t>
    </rPh>
    <rPh sb="12" eb="13">
      <t>シタ</t>
    </rPh>
    <rPh sb="15" eb="16">
      <t>ガタ</t>
    </rPh>
    <rPh sb="17" eb="19">
      <t>ヘイサ</t>
    </rPh>
    <rPh sb="19" eb="20">
      <t>ジュツ</t>
    </rPh>
    <phoneticPr fontId="3"/>
  </si>
  <si>
    <t>　(4)肺動脈弁切開術</t>
    <rPh sb="4" eb="7">
      <t>ハイドウミャク</t>
    </rPh>
    <rPh sb="7" eb="8">
      <t>ベン</t>
    </rPh>
    <rPh sb="8" eb="11">
      <t>セッカイジュツ</t>
    </rPh>
    <phoneticPr fontId="3"/>
  </si>
  <si>
    <t>　(5)肺動脈絞扼術（主肺動脈）</t>
    <phoneticPr fontId="3"/>
  </si>
  <si>
    <t>　(6)肺動脈絞扼術（左右両側肺動脈）</t>
    <phoneticPr fontId="3"/>
  </si>
  <si>
    <t>２．弁膜症</t>
    <phoneticPr fontId="3"/>
  </si>
  <si>
    <t>　(1)三尖弁形成術</t>
    <rPh sb="4" eb="5">
      <t>サン</t>
    </rPh>
    <rPh sb="5" eb="6">
      <t>セン</t>
    </rPh>
    <rPh sb="6" eb="7">
      <t>ベン</t>
    </rPh>
    <rPh sb="7" eb="9">
      <t>ケイセイ</t>
    </rPh>
    <rPh sb="9" eb="10">
      <t>ジュツ</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</si>
  <si>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</si>
  <si>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</si>
  <si>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　(2)肺静脈隔離術</t>
    <rPh sb="4" eb="7">
      <t>ハイジョウミャク</t>
    </rPh>
    <rPh sb="7" eb="9">
      <t>カクリ</t>
    </rPh>
    <rPh sb="9" eb="10">
      <t>ジュツ</t>
    </rPh>
    <phoneticPr fontId="3"/>
  </si>
  <si>
    <t>４．動脈</t>
  </si>
  <si>
    <t>　(1)動脈血栓摘除術</t>
    <rPh sb="4" eb="6">
      <t>ドウミャク</t>
    </rPh>
    <rPh sb="6" eb="8">
      <t>ケッセン</t>
    </rPh>
    <rPh sb="8" eb="9">
      <t>テキ</t>
    </rPh>
    <rPh sb="9" eb="10">
      <t>ジョ</t>
    </rPh>
    <rPh sb="10" eb="11">
      <t>ジュツ</t>
    </rPh>
    <phoneticPr fontId="3"/>
  </si>
  <si>
    <t>　(2)下肢の非解剖学的バイパス術</t>
    <rPh sb="4" eb="6">
      <t>カシ</t>
    </rPh>
    <rPh sb="7" eb="8">
      <t>ヒ</t>
    </rPh>
    <rPh sb="8" eb="10">
      <t>カイボウ</t>
    </rPh>
    <rPh sb="10" eb="11">
      <t>ガク</t>
    </rPh>
    <rPh sb="11" eb="12">
      <t>テキ</t>
    </rPh>
    <rPh sb="16" eb="17">
      <t>ジュツ</t>
    </rPh>
    <phoneticPr fontId="3"/>
  </si>
  <si>
    <t>　(3)末梢動脈瘤手術</t>
    <rPh sb="4" eb="6">
      <t>マッショウ</t>
    </rPh>
    <rPh sb="6" eb="9">
      <t>ドウミャクリュウ</t>
    </rPh>
    <rPh sb="9" eb="11">
      <t>シュジュツ</t>
    </rPh>
    <phoneticPr fontId="3"/>
  </si>
  <si>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</si>
  <si>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</si>
  <si>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　(1)血管アクセス手術</t>
    <rPh sb="4" eb="6">
      <t>ケッカン</t>
    </rPh>
    <rPh sb="10" eb="12">
      <t>シュジュツ</t>
    </rPh>
    <phoneticPr fontId="3"/>
  </si>
  <si>
    <t>合　　　　計</t>
    <rPh sb="0" eb="6">
      <t>ゴウケイ</t>
    </rPh>
    <phoneticPr fontId="3"/>
  </si>
  <si>
    <t>１．先天性心疾患</t>
  </si>
  <si>
    <t>　(1)体－肺動脈短絡術</t>
  </si>
  <si>
    <t>　(2)CoA手術</t>
  </si>
  <si>
    <t>　(3)VSD（膜様部／筋性部単独型）閉鎖術</t>
    <phoneticPr fontId="3"/>
  </si>
  <si>
    <t>　(4)PAPVR修復術</t>
  </si>
  <si>
    <t>　(5)AVSD（partial）手術</t>
  </si>
  <si>
    <t>　(6)バルサルバ洞動脈瘤手術</t>
  </si>
  <si>
    <t>　(7)DCRV手術</t>
  </si>
  <si>
    <t>　(8)右室流出路形成術</t>
  </si>
  <si>
    <t>　(9)大動脈弁切開術</t>
  </si>
  <si>
    <t>　(10)冠状動脈瘻手術</t>
  </si>
  <si>
    <t>　(11)両方向性Glenn手術</t>
  </si>
  <si>
    <t>２．弁膜症</t>
    <rPh sb="2" eb="5">
      <t>ベンマクショウ</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</si>
  <si>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</si>
  <si>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</si>
  <si>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</si>
  <si>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</si>
  <si>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(1)CABG(1枝)</t>
    <rPh sb="10" eb="11">
      <t>エダ</t>
    </rPh>
    <phoneticPr fontId="3"/>
  </si>
  <si>
    <t>４．その他の心疾患手術</t>
    <rPh sb="4" eb="5">
      <t>タ</t>
    </rPh>
    <rPh sb="6" eb="7">
      <t>シンゾウ</t>
    </rPh>
    <rPh sb="7" eb="9">
      <t>シッカン</t>
    </rPh>
    <rPh sb="9" eb="11">
      <t>シュジュツ</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</si>
  <si>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</si>
  <si>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</si>
  <si>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</si>
  <si>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５．大動脈</t>
    <rPh sb="2" eb="5">
      <t>ダイドウミャク</t>
    </rPh>
    <phoneticPr fontId="3"/>
  </si>
  <si>
    <t>６．動脈</t>
    <rPh sb="2" eb="4">
      <t>ドウミャク</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</si>
  <si>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</si>
  <si>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７．静脈</t>
    <rPh sb="2" eb="4">
      <t>ジョウミャク</t>
    </rPh>
    <phoneticPr fontId="3"/>
  </si>
  <si>
    <t>　(3)血管アクセス手術</t>
    <rPh sb="4" eb="6">
      <t>ケッカン</t>
    </rPh>
    <rPh sb="10" eb="12">
      <t>シュジュツ</t>
    </rPh>
    <phoneticPr fontId="3"/>
  </si>
  <si>
    <t>９．これに準ずる手術</t>
    <rPh sb="5" eb="6">
      <t>ジュン</t>
    </rPh>
    <rPh sb="8" eb="10">
      <t>シュジュツ</t>
    </rPh>
    <phoneticPr fontId="3"/>
  </si>
  <si>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</si>
  <si>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</si>
  <si>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</si>
  <si>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</si>
  <si>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</si>
  <si>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</si>
  <si>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</si>
  <si>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</si>
  <si>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</si>
  <si>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</si>
  <si>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</si>
  <si>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</si>
  <si>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</si>
  <si>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</si>
  <si>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(15)VSD（多発型）閉鎖術</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</si>
  <si>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</si>
  <si>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</si>
  <si>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</si>
  <si>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</si>
  <si>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</si>
  <si>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(6)TAVR（TAVI）（開胸を伴う）</t>
    <phoneticPr fontId="3"/>
  </si>
  <si>
    <t>　(1)CABG(2枝以上)</t>
    <rPh sb="10" eb="11">
      <t>エダ</t>
    </rPh>
    <rPh sb="11" eb="13">
      <t>イジョウ</t>
    </rPh>
    <phoneticPr fontId="3"/>
  </si>
  <si>
    <t>４．その他の心疾患手術</t>
    <rPh sb="4" eb="5">
      <t>タ</t>
    </rPh>
    <rPh sb="6" eb="7">
      <t>シン</t>
    </rPh>
    <rPh sb="7" eb="9">
      <t>シッカン</t>
    </rPh>
    <rPh sb="9" eb="11">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</si>
  <si>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</si>
  <si>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</si>
  <si>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</si>
  <si>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</si>
  <si>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</si>
  <si>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(4)大動脈解離手術（人工血管置換）</t>
  </si>
  <si>
    <t>　(5)感染性／炎症性腹部大動脈瘤</t>
  </si>
  <si>
    <t>　(7)異型CoA手術</t>
  </si>
  <si>
    <t>　(9)内腸骨動脈瘤に対する内腸骨</t>
    <phoneticPr fontId="3"/>
  </si>
  <si>
    <t>　(1)下腿３分枝以下の血行再建術</t>
  </si>
  <si>
    <t>　(2)頸動脈内膜摘除術</t>
  </si>
  <si>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</si>
  <si>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3"/>
  </si>
  <si>
    <t>合　　　　　計</t>
    <rPh sb="0" eb="7">
      <t>ゴウケイ</t>
    </rPh>
    <phoneticPr fontId="3"/>
  </si>
  <si>
    <t>１．先天性心疾患（乳児）</t>
    <rPh sb="2" eb="5">
      <t>センテンセイ</t>
    </rPh>
    <rPh sb="5" eb="8">
      <t>シンシッカン</t>
    </rPh>
    <rPh sb="9" eb="11">
      <t>ニュウジ</t>
    </rPh>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</si>
  <si>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</si>
  <si>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</si>
  <si>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</si>
  <si>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</si>
  <si>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</si>
  <si>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</si>
  <si>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</si>
  <si>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(5)外膜嚢腫手術</t>
    <phoneticPr fontId="3"/>
  </si>
  <si>
    <t>　(6)動脈グラフト採取術</t>
    <phoneticPr fontId="3"/>
  </si>
  <si>
    <t>　(7)静脈グラフト採取術</t>
    <phoneticPr fontId="3"/>
  </si>
  <si>
    <t>　(8)IABP,PCPS,ECMO外科的挿入又は抜去</t>
    <phoneticPr fontId="3"/>
  </si>
  <si>
    <t>　(4)TAVR(TAVI)(開胸を伴わない)</t>
    <phoneticPr fontId="3"/>
  </si>
  <si>
    <t>　(8)分枝再建を伴うステントグラフト内挿術</t>
    <phoneticPr fontId="3"/>
  </si>
  <si>
    <t>　(1)体－肺動脈短絡術(乳児)</t>
  </si>
  <si>
    <t>　(2)CoA手術(乳児)</t>
  </si>
  <si>
    <t>　(3)VSD（膜様部／筋性部単独型）閉鎖術(乳児)</t>
  </si>
  <si>
    <t>　(4)PAPVR修復術(乳児)</t>
  </si>
  <si>
    <t>　(5)AVSD（partial）手術(乳児)</t>
  </si>
  <si>
    <t>　(6)バルサルバ洞動脈瘤手術(乳児)</t>
  </si>
  <si>
    <t>　(7)DCRV手術(乳児)</t>
  </si>
  <si>
    <t>　(8)右室流出路形成術(乳児)</t>
  </si>
  <si>
    <t>　(9)大動脈弁切開術(乳児)</t>
  </si>
  <si>
    <t>　(10)冠状動脈瘻手術(乳児)</t>
  </si>
  <si>
    <t>　(11)両方向性Glenn手術(乳児)</t>
  </si>
  <si>
    <t>　(6)肺動脈絞扼術（左右両側肺動脈）(乳児)</t>
    <phoneticPr fontId="3"/>
  </si>
  <si>
    <t>　(5)肺動脈絞扼術（主肺動脈）(乳児)</t>
    <phoneticPr fontId="3"/>
  </si>
  <si>
    <t>　(1)PDA手術(乳児)</t>
    <phoneticPr fontId="3"/>
  </si>
  <si>
    <t>　(2)ASD閉鎖術(乳児)</t>
    <phoneticPr fontId="3"/>
  </si>
  <si>
    <t>　(3)VSD(肺動脈弁下単独型)閉鎖術(乳児)</t>
    <phoneticPr fontId="3"/>
  </si>
  <si>
    <t>　(4)肺動脈弁切開術(乳児)</t>
    <phoneticPr fontId="3"/>
  </si>
  <si>
    <t>件数
(総数)</t>
    <rPh sb="0" eb="2">
      <t>ケンスウ</t>
    </rPh>
    <rPh sb="4" eb="6">
      <t>ソウスウ</t>
    </rPh>
    <phoneticPr fontId="3"/>
  </si>
  <si>
    <t>内16歳
未満</t>
    <rPh sb="0" eb="1">
      <t>ウチ</t>
    </rPh>
    <rPh sb="3" eb="4">
      <t>サイ</t>
    </rPh>
    <rPh sb="5" eb="7">
      <t>ミマン</t>
    </rPh>
    <phoneticPr fontId="3"/>
  </si>
  <si>
    <t>3学会構成 心臓血管外科専門医認定機構</t>
    <rPh sb="1" eb="3">
      <t>ガッカイ</t>
    </rPh>
    <rPh sb="3" eb="5">
      <t>コウセイ</t>
    </rPh>
    <rPh sb="6" eb="8">
      <t>シンゾウ</t>
    </rPh>
    <rPh sb="8" eb="10">
      <t>ケッカン</t>
    </rPh>
    <rPh sb="10" eb="12">
      <t>ゲカ</t>
    </rPh>
    <rPh sb="12" eb="15">
      <t>センモンイ</t>
    </rPh>
    <rPh sb="15" eb="17">
      <t>ニンテイ</t>
    </rPh>
    <rPh sb="17" eb="19">
      <t>キコウ</t>
    </rPh>
    <phoneticPr fontId="4"/>
  </si>
  <si>
    <t>専門医更新・様式４－１</t>
    <rPh sb="0" eb="3">
      <t>センモンイ</t>
    </rPh>
    <rPh sb="3" eb="5">
      <t>コウシン</t>
    </rPh>
    <phoneticPr fontId="4"/>
  </si>
  <si>
    <t>専門医更新・様式４－５</t>
    <rPh sb="0" eb="3">
      <t>センモンイ</t>
    </rPh>
    <rPh sb="3" eb="5">
      <t>コウシン</t>
    </rPh>
    <phoneticPr fontId="4"/>
  </si>
  <si>
    <t>専門医更新・様式４－４</t>
    <rPh sb="0" eb="3">
      <t>センモンイ</t>
    </rPh>
    <rPh sb="3" eb="5">
      <t>コウシン</t>
    </rPh>
    <phoneticPr fontId="4"/>
  </si>
  <si>
    <t>専門医更新・様式４－３</t>
    <rPh sb="0" eb="3">
      <t>センモンイ</t>
    </rPh>
    <rPh sb="3" eb="5">
      <t>コウシン</t>
    </rPh>
    <phoneticPr fontId="4"/>
  </si>
  <si>
    <t>専門医更新・様式４－２</t>
    <rPh sb="0" eb="3">
      <t>センモンイ</t>
    </rPh>
    <rPh sb="3" eb="5">
      <t>コウシン</t>
    </rPh>
    <phoneticPr fontId="4"/>
  </si>
  <si>
    <t>合　　計</t>
    <rPh sb="0" eb="1">
      <t>ゴウ</t>
    </rPh>
    <rPh sb="3" eb="4">
      <t>ケイ</t>
    </rPh>
    <phoneticPr fontId="3"/>
  </si>
  <si>
    <t>＊合計欄にはそれぞれ小児症例による係数が含まれています</t>
    <rPh sb="1" eb="3">
      <t>ゴウケイ</t>
    </rPh>
    <rPh sb="3" eb="4">
      <t>ラン</t>
    </rPh>
    <rPh sb="10" eb="12">
      <t>ショウニ</t>
    </rPh>
    <rPh sb="12" eb="14">
      <t>ショウレイ</t>
    </rPh>
    <rPh sb="17" eb="19">
      <t>ケイスウ</t>
    </rPh>
    <rPh sb="20" eb="21">
      <t>フク</t>
    </rPh>
    <phoneticPr fontId="3"/>
  </si>
  <si>
    <t>先天性心疾患の扱い</t>
    <rPh sb="0" eb="3">
      <t>センテンセイ</t>
    </rPh>
    <rPh sb="3" eb="6">
      <t>シンシッカン</t>
    </rPh>
    <rPh sb="7" eb="8">
      <t>アツカ</t>
    </rPh>
    <phoneticPr fontId="3"/>
  </si>
  <si>
    <t>(2)</t>
  </si>
  <si>
    <t>(3)</t>
  </si>
  <si>
    <r>
      <t>乳児（</t>
    </r>
    <r>
      <rPr>
        <sz val="10"/>
        <color rgb="FFFF0000"/>
        <rFont val="ＭＳ 明朝"/>
        <family val="1"/>
        <charset val="128"/>
      </rPr>
      <t>1歳未満</t>
    </r>
    <r>
      <rPr>
        <sz val="10"/>
        <rFont val="ＭＳ 明朝"/>
        <family val="1"/>
        <charset val="128"/>
      </rPr>
      <t>）手術は、難易度を一つ上げることができる。</t>
    </r>
    <rPh sb="0" eb="2">
      <t>ニュウジ</t>
    </rPh>
    <rPh sb="4" eb="5">
      <t>サイ</t>
    </rPh>
    <rPh sb="5" eb="7">
      <t>ミマン</t>
    </rPh>
    <rPh sb="8" eb="10">
      <t>シュジュツ</t>
    </rPh>
    <rPh sb="12" eb="15">
      <t>ナンイド</t>
    </rPh>
    <rPh sb="16" eb="17">
      <t>ヒト</t>
    </rPh>
    <rPh sb="18" eb="19">
      <t>ア</t>
    </rPh>
    <phoneticPr fontId="3"/>
  </si>
  <si>
    <t>※難易度A→B</t>
  </si>
  <si>
    <t>※難易度B→C</t>
  </si>
  <si>
    <r>
      <t xml:space="preserve"> 手 術 経 験 表</t>
    </r>
    <r>
      <rPr>
        <b/>
        <sz val="16"/>
        <color indexed="8"/>
        <rFont val="ＭＳ Ｐ明朝"/>
        <family val="1"/>
        <charset val="128"/>
      </rPr>
      <t xml:space="preserve">   （</t>
    </r>
    <r>
      <rPr>
        <b/>
        <sz val="14"/>
        <color indexed="8"/>
        <rFont val="ＭＳ Ｐ明朝"/>
        <family val="1"/>
        <charset val="128"/>
      </rPr>
      <t xml:space="preserve"> </t>
    </r>
    <r>
      <rPr>
        <b/>
        <sz val="16"/>
        <color indexed="8"/>
        <rFont val="ＭＳ Ｐ明朝"/>
        <family val="1"/>
        <charset val="128"/>
      </rPr>
      <t>更</t>
    </r>
    <r>
      <rPr>
        <b/>
        <sz val="14"/>
        <color indexed="8"/>
        <rFont val="ＭＳ Ｐ明朝"/>
        <family val="1"/>
        <charset val="128"/>
      </rPr>
      <t xml:space="preserve"> </t>
    </r>
    <r>
      <rPr>
        <b/>
        <sz val="16"/>
        <color indexed="8"/>
        <rFont val="ＭＳ Ｐ明朝"/>
        <family val="1"/>
        <charset val="128"/>
      </rPr>
      <t>新</t>
    </r>
    <r>
      <rPr>
        <b/>
        <sz val="14"/>
        <color indexed="8"/>
        <rFont val="ＭＳ Ｐ明朝"/>
        <family val="1"/>
        <charset val="128"/>
      </rPr>
      <t xml:space="preserve"> </t>
    </r>
    <r>
      <rPr>
        <b/>
        <sz val="16"/>
        <color indexed="8"/>
        <rFont val="ＭＳ Ｐ明朝"/>
        <family val="1"/>
        <charset val="128"/>
      </rPr>
      <t>１</t>
    </r>
    <r>
      <rPr>
        <b/>
        <sz val="14"/>
        <color indexed="8"/>
        <rFont val="ＭＳ Ｐ明朝"/>
        <family val="1"/>
        <charset val="128"/>
      </rPr>
      <t xml:space="preserve"> </t>
    </r>
    <r>
      <rPr>
        <b/>
        <sz val="16"/>
        <color indexed="8"/>
        <rFont val="ＭＳ Ｐ明朝"/>
        <family val="1"/>
        <charset val="128"/>
      </rPr>
      <t>回</t>
    </r>
    <r>
      <rPr>
        <b/>
        <sz val="14"/>
        <color indexed="8"/>
        <rFont val="ＭＳ Ｐ明朝"/>
        <family val="1"/>
        <charset val="128"/>
      </rPr>
      <t xml:space="preserve"> </t>
    </r>
    <r>
      <rPr>
        <b/>
        <sz val="16"/>
        <color indexed="8"/>
        <rFont val="ＭＳ Ｐ明朝"/>
        <family val="1"/>
        <charset val="128"/>
      </rPr>
      <t>目</t>
    </r>
    <r>
      <rPr>
        <b/>
        <sz val="14"/>
        <color indexed="8"/>
        <rFont val="ＭＳ Ｐ明朝"/>
        <family val="1"/>
        <charset val="128"/>
      </rPr>
      <t xml:space="preserve"> </t>
    </r>
    <r>
      <rPr>
        <b/>
        <sz val="16"/>
        <color indexed="8"/>
        <rFont val="ＭＳ Ｐ明朝"/>
        <family val="1"/>
        <charset val="128"/>
      </rPr>
      <t>）</t>
    </r>
    <rPh sb="1" eb="4">
      <t>シュジュツ</t>
    </rPh>
    <rPh sb="5" eb="10">
      <t>ケイケンヒョウ</t>
    </rPh>
    <phoneticPr fontId="4"/>
  </si>
  <si>
    <r>
      <t xml:space="preserve"> 臨床修練実績表　難易度(A)用</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</si>
  <si>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(1)</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</si>
  <si>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(2)</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</si>
  <si>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難易度(C)用 (1)</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</si>
  <si>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難易度(C)用 (2)</t>
    </r>
    <r>
      <rPr>
        <b/>
        <sz val="14"/>
        <rFont val="ＭＳ 明朝"/>
        <family val="1"/>
        <charset val="128"/>
      </rPr>
      <t xml:space="preserve"> （更新１回目）</t>
    </r>
    <rPh sb="1" eb="3">
      <t>リンショウ</t>
    </rPh>
    <rPh sb="3" eb="5">
      <t>シュウレン</t>
    </rPh>
    <rPh sb="5" eb="7">
      <t>ジッセキ</t>
    </rPh>
    <rPh sb="7" eb="8">
      <t>ヒョウ</t>
    </rPh>
    <rPh sb="9" eb="11">
      <t>ナンイ</t>
    </rPh>
    <rPh sb="11" eb="12">
      <t>ド</t>
    </rPh>
    <rPh sb="15" eb="16">
      <t>ヨウ</t>
    </rPh>
    <phoneticPr fontId="4"/>
  </si>
  <si>
    <t>A-5 &amp; A-6 疾患の扱い</t>
    <rPh sb="10" eb="12">
      <t>シッカン</t>
    </rPh>
    <rPh sb="13" eb="14">
      <t>アツカ</t>
    </rPh>
    <phoneticPr fontId="3"/>
  </si>
  <si>
    <t xml:space="preserve"> NEW</t>
    <phoneticPr fontId="3"/>
  </si>
  <si>
    <t>&gt;&gt;症例件数カウント条件について</t>
    <phoneticPr fontId="3"/>
  </si>
  <si>
    <t>(1)</t>
    <phoneticPr fontId="3"/>
  </si>
  <si>
    <t>(2)</t>
    <phoneticPr fontId="3"/>
  </si>
  <si>
    <t>うち先天性
(小児)心疾患</t>
    <rPh sb="2" eb="4">
      <t>センテン</t>
    </rPh>
    <rPh sb="4" eb="5">
      <t>セイ</t>
    </rPh>
    <rPh sb="7" eb="9">
      <t>ショウニ</t>
    </rPh>
    <rPh sb="10" eb="13">
      <t>シンシッカン</t>
    </rPh>
    <phoneticPr fontId="8"/>
  </si>
  <si>
    <r>
      <t xml:space="preserve"> 手術経験実績：総点数表 </t>
    </r>
    <r>
      <rPr>
        <b/>
        <sz val="14"/>
        <color indexed="8"/>
        <rFont val="ＭＳ 明朝"/>
        <family val="1"/>
        <charset val="128"/>
      </rPr>
      <t>（</t>
    </r>
    <r>
      <rPr>
        <b/>
        <sz val="6"/>
        <color indexed="8"/>
        <rFont val="ＭＳ 明朝"/>
        <family val="1"/>
        <charset val="128"/>
      </rPr>
      <t xml:space="preserve"> </t>
    </r>
    <r>
      <rPr>
        <b/>
        <sz val="14"/>
        <color indexed="8"/>
        <rFont val="ＭＳ 明朝"/>
        <family val="1"/>
        <charset val="128"/>
      </rPr>
      <t>更</t>
    </r>
    <r>
      <rPr>
        <b/>
        <sz val="6"/>
        <color indexed="8"/>
        <rFont val="ＭＳ 明朝"/>
        <family val="1"/>
        <charset val="128"/>
      </rPr>
      <t xml:space="preserve"> </t>
    </r>
    <r>
      <rPr>
        <b/>
        <sz val="14"/>
        <color indexed="8"/>
        <rFont val="ＭＳ 明朝"/>
        <family val="1"/>
        <charset val="128"/>
      </rPr>
      <t>新</t>
    </r>
    <r>
      <rPr>
        <b/>
        <sz val="6"/>
        <color indexed="8"/>
        <rFont val="ＭＳ 明朝"/>
        <family val="1"/>
        <charset val="128"/>
      </rPr>
      <t xml:space="preserve"> </t>
    </r>
    <r>
      <rPr>
        <b/>
        <sz val="14"/>
        <color indexed="8"/>
        <rFont val="ＭＳ 明朝"/>
        <family val="1"/>
        <charset val="128"/>
      </rPr>
      <t>１</t>
    </r>
    <r>
      <rPr>
        <b/>
        <sz val="6"/>
        <color indexed="8"/>
        <rFont val="ＭＳ 明朝"/>
        <family val="1"/>
        <charset val="128"/>
      </rPr>
      <t xml:space="preserve"> </t>
    </r>
    <r>
      <rPr>
        <b/>
        <sz val="14"/>
        <color indexed="8"/>
        <rFont val="ＭＳ 明朝"/>
        <family val="1"/>
        <charset val="128"/>
      </rPr>
      <t>回</t>
    </r>
    <r>
      <rPr>
        <b/>
        <sz val="6"/>
        <color indexed="8"/>
        <rFont val="ＭＳ 明朝"/>
        <family val="1"/>
        <charset val="128"/>
      </rPr>
      <t xml:space="preserve"> </t>
    </r>
    <r>
      <rPr>
        <b/>
        <sz val="14"/>
        <color indexed="8"/>
        <rFont val="ＭＳ 明朝"/>
        <family val="1"/>
        <charset val="128"/>
      </rPr>
      <t>目</t>
    </r>
    <r>
      <rPr>
        <b/>
        <sz val="6"/>
        <color indexed="8"/>
        <rFont val="ＭＳ 明朝"/>
        <family val="1"/>
        <charset val="128"/>
      </rPr>
      <t xml:space="preserve"> </t>
    </r>
    <r>
      <rPr>
        <b/>
        <sz val="14"/>
        <color indexed="8"/>
        <rFont val="ＭＳ 明朝"/>
        <family val="1"/>
        <charset val="128"/>
      </rPr>
      <t>）</t>
    </r>
    <rPh sb="1" eb="3">
      <t>シュジュツ</t>
    </rPh>
    <rPh sb="3" eb="5">
      <t>ケイケン</t>
    </rPh>
    <rPh sb="5" eb="7">
      <t>ジッセキ</t>
    </rPh>
    <rPh sb="8" eb="10">
      <t>ソウテン</t>
    </rPh>
    <rPh sb="10" eb="12">
      <t>スウヒョウ</t>
    </rPh>
    <phoneticPr fontId="4"/>
  </si>
  <si>
    <t>外科専門医 有効期限年月日</t>
    <rPh sb="0" eb="2">
      <t>ゲカ</t>
    </rPh>
    <rPh sb="2" eb="5">
      <t>センモンイ</t>
    </rPh>
    <rPh sb="6" eb="8">
      <t>ユウコウ</t>
    </rPh>
    <rPh sb="8" eb="10">
      <t>キゲン</t>
    </rPh>
    <rPh sb="10" eb="13">
      <t>ネンガッピ</t>
    </rPh>
    <phoneticPr fontId="3"/>
  </si>
  <si>
    <t>専門医更新・様式４－６</t>
    <rPh sb="0" eb="3">
      <t>センモンイ</t>
    </rPh>
    <rPh sb="3" eb="5">
      <t>コウシン</t>
    </rPh>
    <phoneticPr fontId="4"/>
  </si>
  <si>
    <t>専門医更新・様式４－７</t>
    <rPh sb="0" eb="3">
      <t>センモンイ</t>
    </rPh>
    <rPh sb="3" eb="5">
      <t>コウシン</t>
    </rPh>
    <phoneticPr fontId="4"/>
  </si>
  <si>
    <t>１．論文：</t>
    <rPh sb="2" eb="4">
      <t>ロンブン</t>
    </rPh>
    <phoneticPr fontId="3"/>
  </si>
  <si>
    <t>⑧　添付の手術記録は、右肩または左肩に番号を振り、この表のNo.欄と一致させること。</t>
    <rPh sb="2" eb="4">
      <t>テンプ</t>
    </rPh>
    <rPh sb="5" eb="7">
      <t>シュジュツ</t>
    </rPh>
    <rPh sb="7" eb="9">
      <t>キロク</t>
    </rPh>
    <rPh sb="11" eb="13">
      <t>ミギカタ</t>
    </rPh>
    <rPh sb="16" eb="18">
      <t>ヒダリカタ</t>
    </rPh>
    <rPh sb="19" eb="21">
      <t>バンゴウ</t>
    </rPh>
    <rPh sb="22" eb="23">
      <t>フ</t>
    </rPh>
    <rPh sb="27" eb="28">
      <t>ヒョウ</t>
    </rPh>
    <rPh sb="32" eb="33">
      <t>ラン</t>
    </rPh>
    <rPh sb="34" eb="36">
      <t>イッチ</t>
    </rPh>
    <phoneticPr fontId="3"/>
  </si>
  <si>
    <t>乳児</t>
    <rPh sb="0" eb="2">
      <t>ニュウジ</t>
    </rPh>
    <phoneticPr fontId="3"/>
  </si>
  <si>
    <t>　　記載して下さい。</t>
    <rPh sb="2" eb="4">
      <t>キサイ</t>
    </rPh>
    <rPh sb="6" eb="7">
      <t>クダ</t>
    </rPh>
    <phoneticPr fontId="3"/>
  </si>
  <si>
    <t>④　なお、手術の内容は手術術式難易度（A）（B）（C）にあげられているものとします。難易度別カテゴリーNo.は、A-1, C-1のように</t>
    <rPh sb="0" eb="1">
      <t>４</t>
    </rPh>
    <rPh sb="5" eb="7">
      <t>シュジュツ</t>
    </rPh>
    <rPh sb="8" eb="10">
      <t>ナイヨウ</t>
    </rPh>
    <rPh sb="11" eb="13">
      <t>シュジュツ</t>
    </rPh>
    <rPh sb="13" eb="15">
      <t>ジュツシキ</t>
    </rPh>
    <rPh sb="15" eb="18">
      <t>ナンイド</t>
    </rPh>
    <rPh sb="42" eb="45">
      <t>ナンイド</t>
    </rPh>
    <rPh sb="45" eb="46">
      <t>ベツ</t>
    </rPh>
    <phoneticPr fontId="3"/>
  </si>
  <si>
    <t>２．学会：</t>
    <rPh sb="2" eb="4">
      <t>ガッカイ</t>
    </rPh>
    <phoneticPr fontId="3"/>
  </si>
  <si>
    <t>４．医療安全講習会：</t>
    <rPh sb="2" eb="4">
      <t>イリョウ</t>
    </rPh>
    <rPh sb="4" eb="6">
      <t>アンゼン</t>
    </rPh>
    <rPh sb="6" eb="9">
      <t>コウシュウカイ</t>
    </rPh>
    <phoneticPr fontId="3"/>
  </si>
  <si>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3"/>
  </si>
  <si>
    <t>３．学会卒後教育セミナー・Postgraduate Course等への参加：</t>
    <rPh sb="2" eb="4">
      <t>ガッカイ</t>
    </rPh>
    <rPh sb="4" eb="5">
      <t>ソツ</t>
    </rPh>
    <rPh sb="5" eb="6">
      <t>ゴ</t>
    </rPh>
    <rPh sb="6" eb="8">
      <t>キョウイク</t>
    </rPh>
    <rPh sb="32" eb="33">
      <t>トウ</t>
    </rPh>
    <rPh sb="35" eb="37">
      <t>サンカ</t>
    </rPh>
    <phoneticPr fontId="3"/>
  </si>
  <si>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3"/>
  </si>
  <si>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3"/>
  </si>
  <si>
    <t>術者とは・・・手術名に示された手術の主要な部分を実際に行った者。</t>
    <rPh sb="0" eb="1">
      <t>ジュツ</t>
    </rPh>
    <rPh sb="1" eb="2">
      <t>シャ</t>
    </rPh>
    <rPh sb="7" eb="9">
      <t>シュジュツ</t>
    </rPh>
    <rPh sb="9" eb="10">
      <t>メイ</t>
    </rPh>
    <rPh sb="11" eb="12">
      <t>シメ</t>
    </rPh>
    <rPh sb="15" eb="17">
      <t>シュジュツ</t>
    </rPh>
    <rPh sb="18" eb="20">
      <t>シュヨウ</t>
    </rPh>
    <rPh sb="21" eb="23">
      <t>ブブン</t>
    </rPh>
    <rPh sb="24" eb="26">
      <t>ジッサイ</t>
    </rPh>
    <rPh sb="27" eb="28">
      <t>オコナ</t>
    </rPh>
    <rPh sb="30" eb="31">
      <t>モノ</t>
    </rPh>
    <phoneticPr fontId="3"/>
  </si>
  <si>
    <t>「弁膜症」「虚血性心疾患」「その他の心疾患術式」「大動脈手術」で、</t>
    <phoneticPr fontId="3"/>
  </si>
  <si>
    <t>初回更新者要件：各手術最大5例までカウント可能</t>
    <rPh sb="0" eb="2">
      <t>ショカイ</t>
    </rPh>
    <rPh sb="2" eb="4">
      <t>コウシン</t>
    </rPh>
    <rPh sb="4" eb="5">
      <t>シャ</t>
    </rPh>
    <rPh sb="5" eb="7">
      <t>ヨウケン</t>
    </rPh>
    <rPh sb="8" eb="9">
      <t>カク</t>
    </rPh>
    <rPh sb="9" eb="11">
      <t>シュジュツ</t>
    </rPh>
    <rPh sb="11" eb="13">
      <t>サイダイ</t>
    </rPh>
    <rPh sb="14" eb="15">
      <t>レイ</t>
    </rPh>
    <rPh sb="21" eb="23">
      <t>カノウ</t>
    </rPh>
    <phoneticPr fontId="3"/>
  </si>
  <si>
    <t>２回目以降要件：各手術は、症例数×0.1でカウントし、例数制限はない</t>
    <rPh sb="1" eb="3">
      <t>カイメ</t>
    </rPh>
    <rPh sb="3" eb="5">
      <t>イコウ</t>
    </rPh>
    <rPh sb="5" eb="7">
      <t>ヨウケン</t>
    </rPh>
    <rPh sb="8" eb="9">
      <t>カク</t>
    </rPh>
    <rPh sb="9" eb="11">
      <t>シュジュツ</t>
    </rPh>
    <rPh sb="13" eb="15">
      <t>ショウレイ</t>
    </rPh>
    <rPh sb="15" eb="16">
      <t>スウ</t>
    </rPh>
    <rPh sb="27" eb="28">
      <t>レイ</t>
    </rPh>
    <rPh sb="28" eb="29">
      <t>スウ</t>
    </rPh>
    <rPh sb="29" eb="31">
      <t>セイゲン</t>
    </rPh>
    <phoneticPr fontId="3"/>
  </si>
  <si>
    <t>「先天性心疾患」の手術を行った場合、1.4の係数をかけることができる。</t>
    <rPh sb="1" eb="4">
      <t>センテンセイ</t>
    </rPh>
    <rPh sb="4" eb="7">
      <t>シンシッカン</t>
    </rPh>
    <rPh sb="9" eb="11">
      <t>シュジュツ</t>
    </rPh>
    <rPh sb="12" eb="13">
      <t>オコナ</t>
    </rPh>
    <rPh sb="15" eb="17">
      <t>バアイ</t>
    </rPh>
    <rPh sb="22" eb="24">
      <t>ケイスウ</t>
    </rPh>
    <phoneticPr fontId="3"/>
  </si>
  <si>
    <r>
      <rPr>
        <sz val="10"/>
        <color rgb="FFFF0000"/>
        <rFont val="ＭＳ 明朝"/>
        <family val="1"/>
        <charset val="128"/>
      </rPr>
      <t>16歳未満に対して</t>
    </r>
    <r>
      <rPr>
        <sz val="10"/>
        <rFont val="ＭＳ 明朝"/>
        <family val="1"/>
        <charset val="128"/>
      </rPr>
      <t>手術を行った場合も、1.4の係数をかけることができる。</t>
    </r>
    <rPh sb="2" eb="3">
      <t>サイ</t>
    </rPh>
    <rPh sb="3" eb="5">
      <t>ミマン</t>
    </rPh>
    <rPh sb="6" eb="7">
      <t>タイ</t>
    </rPh>
    <rPh sb="9" eb="11">
      <t>シュジュツ</t>
    </rPh>
    <rPh sb="12" eb="13">
      <t>オコナ</t>
    </rPh>
    <rPh sb="15" eb="17">
      <t>バアイ</t>
    </rPh>
    <rPh sb="23" eb="25">
      <t>ケイスウ</t>
    </rPh>
    <phoneticPr fontId="3"/>
  </si>
  <si>
    <t>　(3)頸動脈ステント留置術</t>
    <phoneticPr fontId="3"/>
  </si>
  <si>
    <t>　　（末梢吻合が上腕動脈以遠）</t>
    <phoneticPr fontId="3"/>
  </si>
  <si>
    <t>③　A-1から順に、難易度ごとに記録して下さい。</t>
    <rPh sb="0" eb="1">
      <t>３</t>
    </rPh>
    <rPh sb="7" eb="8">
      <t>ジュン</t>
    </rPh>
    <rPh sb="10" eb="13">
      <t>ナンイド</t>
    </rPh>
    <rPh sb="16" eb="18">
      <t>キロク</t>
    </rPh>
    <rPh sb="20" eb="21">
      <t>クダ</t>
    </rPh>
    <phoneticPr fontId="3"/>
  </si>
  <si>
    <t>⑨　乳児手術あるいは16歳未満の患者に対して行った手術に該当する場合は、それぞれの欄に「○」を記入すること。</t>
    <rPh sb="2" eb="4">
      <t>ニュウジ</t>
    </rPh>
    <rPh sb="4" eb="6">
      <t>シュジュツ</t>
    </rPh>
    <rPh sb="12" eb="13">
      <t>サイ</t>
    </rPh>
    <rPh sb="13" eb="15">
      <t>ミマン</t>
    </rPh>
    <rPh sb="16" eb="18">
      <t>カンジャ</t>
    </rPh>
    <rPh sb="19" eb="20">
      <t>タイ</t>
    </rPh>
    <rPh sb="22" eb="23">
      <t>オコナ</t>
    </rPh>
    <rPh sb="25" eb="27">
      <t>シュジュツ</t>
    </rPh>
    <rPh sb="28" eb="30">
      <t>ガイトウ</t>
    </rPh>
    <rPh sb="32" eb="34">
      <t>バアイ</t>
    </rPh>
    <rPh sb="41" eb="42">
      <t>ラン</t>
    </rPh>
    <rPh sb="47" eb="49">
      <t>キニュウ</t>
    </rPh>
    <phoneticPr fontId="3"/>
  </si>
  <si>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3"/>
  </si>
  <si>
    <t>16歳
未満</t>
    <rPh sb="2" eb="3">
      <t>サイ</t>
    </rPh>
    <rPh sb="4" eb="6">
      <t>ミマン</t>
    </rPh>
    <phoneticPr fontId="3"/>
  </si>
  <si>
    <t>現勤務先</t>
    <rPh sb="0" eb="1">
      <t>ゲン</t>
    </rPh>
    <rPh sb="1" eb="4">
      <t>キンムサキ</t>
    </rPh>
    <phoneticPr fontId="3"/>
  </si>
  <si>
    <t>⑤　シートが不足する場合はコピーして利用すること。31以降の通し番号は申請者自身で入力すること。</t>
    <rPh sb="6" eb="8">
      <t>フソク</t>
    </rPh>
    <rPh sb="10" eb="12">
      <t>バアイ</t>
    </rPh>
    <rPh sb="18" eb="20">
      <t>リヨウ</t>
    </rPh>
    <rPh sb="27" eb="29">
      <t>イコウ</t>
    </rPh>
    <rPh sb="30" eb="31">
      <t>トオ</t>
    </rPh>
    <rPh sb="32" eb="34">
      <t>バンゴウ</t>
    </rPh>
    <rPh sb="35" eb="38">
      <t>シンセイシャ</t>
    </rPh>
    <rPh sb="38" eb="40">
      <t>ジシン</t>
    </rPh>
    <rPh sb="41" eb="43">
      <t>ニュウリョク</t>
    </rPh>
    <phoneticPr fontId="3"/>
  </si>
  <si>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</si>
  <si>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2"/>
  </si>
  <si>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3"/>
  </si>
  <si>
    <t>　(6)破裂性大動脈瘤手術</t>
    <rPh sb="4" eb="6">
      <t>ハレツ</t>
    </rPh>
    <rPh sb="6" eb="7">
      <t>セイ</t>
    </rPh>
    <phoneticPr fontId="4"/>
  </si>
  <si>
    <t>　　（ステントグラフト内挿術含む）</t>
    <rPh sb="14" eb="15">
      <t>フク</t>
    </rPh>
    <phoneticPr fontId="4"/>
  </si>
  <si>
    <t>５．指導医講習会：</t>
    <rPh sb="2" eb="5">
      <t>シドウイ</t>
    </rPh>
    <rPh sb="5" eb="8">
      <t>コウシュウカイ</t>
    </rPh>
    <phoneticPr fontId="3"/>
  </si>
  <si>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3"/>
  </si>
  <si>
    <t>②　術者名あるいは指導的助手名のついた手術記録コピーを添付して下さい。（氏名とIDは消し、年齢と性別は残すこと）</t>
    <rPh sb="0" eb="1">
      <t>２</t>
    </rPh>
    <rPh sb="2" eb="3">
      <t>ジュツシャ</t>
    </rPh>
    <rPh sb="3" eb="4">
      <t>シャ</t>
    </rPh>
    <rPh sb="4" eb="5">
      <t>ナ</t>
    </rPh>
    <rPh sb="9" eb="12">
      <t>シドウテキ</t>
    </rPh>
    <rPh sb="12" eb="14">
      <t>ジョシュ</t>
    </rPh>
    <rPh sb="14" eb="15">
      <t>メイ</t>
    </rPh>
    <rPh sb="19" eb="21">
      <t>シュジュツ</t>
    </rPh>
    <rPh sb="21" eb="23">
      <t>キロク</t>
    </rPh>
    <rPh sb="27" eb="29">
      <t>テンプ</t>
    </rPh>
    <rPh sb="31" eb="32">
      <t>クダ</t>
    </rPh>
    <rPh sb="36" eb="38">
      <t>シメイ</t>
    </rPh>
    <rPh sb="45" eb="47">
      <t>ネンレイ</t>
    </rPh>
    <rPh sb="48" eb="50">
      <t>セイベツ</t>
    </rPh>
    <rPh sb="51" eb="52">
      <t>ノコ</t>
    </rPh>
    <phoneticPr fontId="3"/>
  </si>
  <si>
    <t xml:space="preserve"> （4)胸部大動脈ステントグラフト内挿術</t>
    <phoneticPr fontId="4"/>
  </si>
  <si>
    <t>　(3)人工心臓装着術</t>
    <phoneticPr fontId="4"/>
  </si>
  <si>
    <t>　(4)心臓移植術</t>
    <phoneticPr fontId="3"/>
  </si>
  <si>
    <t>　(4)単独左心耳閉鎖術・切除術</t>
    <rPh sb="4" eb="6">
      <t>タンドク</t>
    </rPh>
    <rPh sb="6" eb="7">
      <t>ヒダリ</t>
    </rPh>
    <rPh sb="7" eb="9">
      <t>シンジ</t>
    </rPh>
    <rPh sb="9" eb="11">
      <t>ヘイサ</t>
    </rPh>
    <rPh sb="11" eb="12">
      <t>ジュツ</t>
    </rPh>
    <rPh sb="13" eb="16">
      <t>セツジョジュツ</t>
    </rPh>
    <phoneticPr fontId="3"/>
  </si>
  <si>
    <t>血管内治療</t>
    <phoneticPr fontId="3"/>
  </si>
  <si>
    <t>５．静脈</t>
    <phoneticPr fontId="3"/>
  </si>
  <si>
    <t>７．血管内治療</t>
    <rPh sb="2" eb="5">
      <t>ケッカンナイ</t>
    </rPh>
    <rPh sb="5" eb="7">
      <t>チリョウ</t>
    </rPh>
    <phoneticPr fontId="3"/>
  </si>
  <si>
    <t>８．これに準ずる手術</t>
    <rPh sb="5" eb="6">
      <t>ジュン</t>
    </rPh>
    <rPh sb="8" eb="10">
      <t>シュジュツ</t>
    </rPh>
    <phoneticPr fontId="3"/>
  </si>
  <si>
    <t>　(1)上行大動脈手術</t>
    <rPh sb="4" eb="6">
      <t>ジョウコウ</t>
    </rPh>
    <rPh sb="6" eb="9">
      <t>ダイドウミャク</t>
    </rPh>
    <rPh sb="9" eb="11">
      <t>シュジュツ</t>
    </rPh>
    <phoneticPr fontId="3"/>
  </si>
  <si>
    <t>　(2)下行大動脈手術</t>
    <rPh sb="4" eb="5">
      <t>シタ</t>
    </rPh>
    <rPh sb="5" eb="6">
      <t>ユキ</t>
    </rPh>
    <rPh sb="6" eb="9">
      <t>ダイドウミャク</t>
    </rPh>
    <rPh sb="9" eb="11">
      <t>シュジュツ</t>
    </rPh>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</si>
  <si>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</si>
  <si>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 xml:space="preserve"> （5)腹部大動脈ステントグラフト内挿術</t>
    <phoneticPr fontId="3"/>
  </si>
  <si>
    <t>１０．これに準ずる手術</t>
    <rPh sb="6" eb="7">
      <t>ジュン</t>
    </rPh>
    <rPh sb="9" eb="11">
      <t>シュジュツ</t>
    </rPh>
    <phoneticPr fontId="3"/>
  </si>
  <si>
    <t>　(4)人工血管・動脈感染に対する根治術</t>
    <phoneticPr fontId="4"/>
  </si>
  <si>
    <t>　(5)上肢の血行再建術</t>
    <phoneticPr fontId="3"/>
  </si>
  <si>
    <t>　(7)血行再建を伴う胸郭出口症候群手術</t>
    <phoneticPr fontId="3"/>
  </si>
  <si>
    <t>　(8)破裂性末梢動脈瘤手術</t>
    <phoneticPr fontId="4"/>
  </si>
  <si>
    <t>　(9)肺動脈内膜摘除術（慢性）</t>
    <phoneticPr fontId="4"/>
  </si>
  <si>
    <t xml:space="preserve">     再建を伴う腹部大動脈瘤手術</t>
    <phoneticPr fontId="3"/>
  </si>
  <si>
    <t>　(2)上肢の血行再建術(腋窩動脈含む)</t>
    <phoneticPr fontId="3"/>
  </si>
  <si>
    <t>　(4)肺動脈血栓摘除術(急性、直達術)</t>
    <phoneticPr fontId="4"/>
  </si>
  <si>
    <t>　(1)末梢動脈の完全閉塞病変に対する</t>
    <rPh sb="4" eb="6">
      <t>マッショウ</t>
    </rPh>
    <rPh sb="6" eb="8">
      <t>ドウミャク</t>
    </rPh>
    <rPh sb="9" eb="11">
      <t>カンゼン</t>
    </rPh>
    <rPh sb="11" eb="13">
      <t>ヘイソク</t>
    </rPh>
    <rPh sb="13" eb="15">
      <t>ビョウヘン</t>
    </rPh>
    <rPh sb="16" eb="17">
      <t>タイ</t>
    </rPh>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</si>
  <si>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</si>
  <si>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(腎動脈を含む)</t>
    <phoneticPr fontId="3"/>
  </si>
  <si>
    <t>　(1)末梢静脈血行再建術</t>
    <rPh sb="4" eb="6">
      <t>マッショウ</t>
    </rPh>
    <rPh sb="6" eb="9">
      <t>ジョウミャクケツ</t>
    </rPh>
    <rPh sb="9" eb="10">
      <t>ギョウ</t>
    </rPh>
    <rPh sb="10" eb="13">
      <t>サイケンジュツ</t>
    </rPh>
    <phoneticPr fontId="3"/>
  </si>
  <si>
    <t>　(1)末梢動脈の狭窄に対する血管内治療</t>
    <phoneticPr fontId="3"/>
  </si>
  <si>
    <t>(血栓内膜摘除術を含む)</t>
    <phoneticPr fontId="3"/>
  </si>
  <si>
    <t>　(2)心筋梗塞合併症手術</t>
    <phoneticPr fontId="3"/>
  </si>
  <si>
    <t>摘出術(リード抜去含む・電池交換は除く)</t>
    <phoneticPr fontId="3"/>
  </si>
  <si>
    <t>　(1)血管外傷手術(穿刺などによる仮性瘤</t>
    <rPh sb="4" eb="6">
      <t>ケッカン</t>
    </rPh>
    <rPh sb="6" eb="8">
      <t>ガイショウ</t>
    </rPh>
    <rPh sb="8" eb="10">
      <t>シュジュツ</t>
    </rPh>
    <rPh sb="11" eb="13">
      <t>センシ</t>
    </rPh>
    <rPh sb="18" eb="20">
      <t>カセイ</t>
    </rPh>
    <phoneticPr fontId="3"/>
  </si>
  <si>
    <t>および閉塞を含む)</t>
    <phoneticPr fontId="3"/>
  </si>
  <si>
    <t>　(2)血行再建を伴わない胸郭出口症候群手術</t>
    <phoneticPr fontId="3"/>
  </si>
  <si>
    <t>　(3)腹部内臓動脈血行再建術(腎動脈を含む)</t>
    <phoneticPr fontId="3"/>
  </si>
  <si>
    <t>　(1)体腔内の血管外傷手術(刺傷・外傷など)</t>
    <phoneticPr fontId="3"/>
  </si>
  <si>
    <t>　(6)拡大大腿深動脈形成術（大腿深動脈末梢</t>
    <phoneticPr fontId="3"/>
  </si>
  <si>
    <t>　　　へのバイパス術を含む）</t>
    <phoneticPr fontId="3"/>
  </si>
  <si>
    <r>
      <rPr>
        <sz val="4"/>
        <rFont val="ＭＳ 明朝"/>
        <family val="1"/>
        <charset val="128"/>
      </rPr>
      <t xml:space="preserve">    </t>
    </r>
    <r>
      <rPr>
        <sz val="8"/>
        <rFont val="ＭＳ 明朝"/>
        <family val="1"/>
        <charset val="128"/>
      </rPr>
      <t>(3)開胸を伴うペースメーカ植込み術・摘出術</t>
    </r>
    <phoneticPr fontId="3"/>
  </si>
  <si>
    <r>
      <rPr>
        <sz val="6"/>
        <rFont val="ＭＳ 明朝"/>
        <family val="1"/>
        <charset val="128"/>
      </rPr>
      <t xml:space="preserve"> 　</t>
    </r>
    <r>
      <rPr>
        <sz val="8"/>
        <rFont val="ＭＳ 明朝"/>
        <family val="1"/>
        <charset val="128"/>
      </rPr>
      <t>(9)開胸を伴わないペースメーカ植込み術・</t>
    </r>
    <phoneticPr fontId="3"/>
  </si>
  <si>
    <t>(人工血管、静脈表在化／転位シャント)</t>
    <phoneticPr fontId="3"/>
  </si>
  <si>
    <t>公刊年</t>
    <phoneticPr fontId="3"/>
  </si>
  <si>
    <t xml:space="preserve"> （2）ステントグラフト治療に伴う分枝塞栓術</t>
    <phoneticPr fontId="3"/>
  </si>
  <si>
    <t>※A-5、A-6、A-7症例は各術式ごと最大5例まで算入可</t>
    <rPh sb="20" eb="22">
      <t>サイダイ</t>
    </rPh>
    <phoneticPr fontId="3"/>
  </si>
  <si>
    <t>８．その他の血管系手術</t>
    <phoneticPr fontId="3"/>
  </si>
  <si>
    <t>９．血管内治療</t>
    <phoneticPr fontId="3"/>
  </si>
  <si>
    <t>専門医再取得・様式１</t>
    <rPh sb="0" eb="3">
      <t>センモンイ</t>
    </rPh>
    <rPh sb="3" eb="6">
      <t>サイシュトク</t>
    </rPh>
    <phoneticPr fontId="4"/>
  </si>
  <si>
    <t>専 門 医 再 取 得 申 請 書</t>
    <rPh sb="0" eb="1">
      <t>セン</t>
    </rPh>
    <rPh sb="2" eb="3">
      <t>モン</t>
    </rPh>
    <rPh sb="4" eb="5">
      <t>イ</t>
    </rPh>
    <rPh sb="6" eb="7">
      <t>サイ</t>
    </rPh>
    <rPh sb="8" eb="9">
      <t>シュ</t>
    </rPh>
    <rPh sb="10" eb="11">
      <t>トク</t>
    </rPh>
    <rPh sb="12" eb="13">
      <t>サル</t>
    </rPh>
    <rPh sb="14" eb="15">
      <t>ショウ</t>
    </rPh>
    <rPh sb="16" eb="17">
      <t>ショ</t>
    </rPh>
    <phoneticPr fontId="3"/>
  </si>
  <si>
    <t>私は心臓血管外科専門医認定制度規則第３章第8条に規定する専門医として再取得を申請します。</t>
    <rPh sb="20" eb="21">
      <t>ダイ</t>
    </rPh>
    <rPh sb="22" eb="23">
      <t>ジョウ</t>
    </rPh>
    <rPh sb="24" eb="26">
      <t>キテイ</t>
    </rPh>
    <rPh sb="28" eb="30">
      <t>センモン</t>
    </rPh>
    <rPh sb="30" eb="31">
      <t>イ</t>
    </rPh>
    <rPh sb="34" eb="37">
      <t>サイシュトク</t>
    </rPh>
    <rPh sb="38" eb="40">
      <t>シンセイ</t>
    </rPh>
    <phoneticPr fontId="3"/>
  </si>
  <si>
    <t>心臓血管外科専門医番号</t>
    <rPh sb="0" eb="2">
      <t>シンゾウ</t>
    </rPh>
    <rPh sb="2" eb="4">
      <t>ケッカン</t>
    </rPh>
    <rPh sb="4" eb="6">
      <t>ゲカ</t>
    </rPh>
    <rPh sb="6" eb="8">
      <t>センモン</t>
    </rPh>
    <rPh sb="8" eb="9">
      <t>イ</t>
    </rPh>
    <rPh sb="9" eb="11">
      <t>バンゴウ</t>
    </rPh>
    <phoneticPr fontId="3"/>
  </si>
  <si>
    <t>日本外科学会</t>
    <rPh sb="0" eb="2">
      <t>ニホン</t>
    </rPh>
    <rPh sb="2" eb="4">
      <t>ゲカ</t>
    </rPh>
    <rPh sb="4" eb="6">
      <t>ガッカイ</t>
    </rPh>
    <phoneticPr fontId="3"/>
  </si>
  <si>
    <t>会員番号</t>
    <rPh sb="0" eb="2">
      <t>カイイン</t>
    </rPh>
    <rPh sb="2" eb="4">
      <t>バンゴウ</t>
    </rPh>
    <phoneticPr fontId="3"/>
  </si>
  <si>
    <t>申請書類には医師免許証、外科専門医認定証、心臓血管外科専門医認定証（更新歴がある場合は最新のもの）を添付すること</t>
    <rPh sb="0" eb="2">
      <t>シンセイ</t>
    </rPh>
    <rPh sb="2" eb="4">
      <t>ショルイ</t>
    </rPh>
    <rPh sb="6" eb="8">
      <t>イシ</t>
    </rPh>
    <rPh sb="8" eb="11">
      <t>メンキョショウ</t>
    </rPh>
    <rPh sb="12" eb="14">
      <t>ゲカ</t>
    </rPh>
    <rPh sb="14" eb="20">
      <t>センモンイニンテイショウ</t>
    </rPh>
    <rPh sb="21" eb="33">
      <t>シンゾウケッカンゲカセンモンイニンテイショウ</t>
    </rPh>
    <rPh sb="34" eb="36">
      <t>コウシン</t>
    </rPh>
    <rPh sb="36" eb="37">
      <t>レキ</t>
    </rPh>
    <rPh sb="40" eb="42">
      <t>バアイ</t>
    </rPh>
    <rPh sb="43" eb="45">
      <t>サイシン</t>
    </rPh>
    <rPh sb="50" eb="52">
      <t>テンプ</t>
    </rPh>
    <phoneticPr fontId="3"/>
  </si>
  <si>
    <t>修練指導者資格を引き継ぐ場合は、修練指導者認定証を必ず添付すること</t>
    <rPh sb="0" eb="2">
      <t>シュウレン</t>
    </rPh>
    <rPh sb="2" eb="5">
      <t>シドウシャ</t>
    </rPh>
    <rPh sb="5" eb="7">
      <t>シカク</t>
    </rPh>
    <rPh sb="8" eb="9">
      <t>ヒ</t>
    </rPh>
    <rPh sb="10" eb="11">
      <t>ツ</t>
    </rPh>
    <rPh sb="12" eb="14">
      <t>バアイ</t>
    </rPh>
    <rPh sb="16" eb="18">
      <t>シュウレン</t>
    </rPh>
    <rPh sb="18" eb="21">
      <t>シドウシャ</t>
    </rPh>
    <rPh sb="21" eb="24">
      <t>ニンテイショウ</t>
    </rPh>
    <rPh sb="25" eb="26">
      <t>カナラ</t>
    </rPh>
    <rPh sb="27" eb="29">
      <t>テンプ</t>
    </rPh>
    <phoneticPr fontId="3"/>
  </si>
  <si>
    <t>専門医再取得・様式２</t>
    <rPh sb="0" eb="3">
      <t>センモンイ</t>
    </rPh>
    <rPh sb="3" eb="6">
      <t>サイシュトク</t>
    </rPh>
    <phoneticPr fontId="4"/>
  </si>
  <si>
    <t>履　歴　書</t>
    <phoneticPr fontId="4"/>
  </si>
  <si>
    <t>専門医再取得・様式３</t>
    <rPh sb="0" eb="3">
      <t>センモンイ</t>
    </rPh>
    <rPh sb="3" eb="6">
      <t>サイシュトク</t>
    </rPh>
    <rPh sb="7" eb="9">
      <t>ヨウシキ</t>
    </rPh>
    <phoneticPr fontId="4"/>
  </si>
  <si>
    <t>心臓血管外科に関する学術業績</t>
    <rPh sb="0" eb="2">
      <t>シンゾウ</t>
    </rPh>
    <rPh sb="2" eb="4">
      <t>ケッカン</t>
    </rPh>
    <rPh sb="4" eb="6">
      <t>ゲカ</t>
    </rPh>
    <rPh sb="7" eb="8">
      <t>カン</t>
    </rPh>
    <rPh sb="10" eb="12">
      <t>ガクジュツ</t>
    </rPh>
    <rPh sb="12" eb="14">
      <t>ギョウセキ</t>
    </rPh>
    <phoneticPr fontId="3"/>
  </si>
  <si>
    <t>月</t>
    <rPh sb="0" eb="1">
      <t>ツキ</t>
    </rPh>
    <phoneticPr fontId="3"/>
  </si>
  <si>
    <t>巻数</t>
    <rPh sb="0" eb="2">
      <t>カンスウ</t>
    </rPh>
    <phoneticPr fontId="3"/>
  </si>
  <si>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3"/>
  </si>
  <si>
    <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3"/>
  </si>
  <si>
    <t>５年間とは申請日より遡って５年間のことです。</t>
    <rPh sb="1" eb="3">
      <t>ネンカン</t>
    </rPh>
    <rPh sb="5" eb="7">
      <t>シンセイ</t>
    </rPh>
    <rPh sb="7" eb="8">
      <t>ヒ</t>
    </rPh>
    <rPh sb="10" eb="11">
      <t>サカノボ</t>
    </rPh>
    <rPh sb="14" eb="16">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</si>
</sst>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5">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5"/>
      <color indexed="8"/>
      <name val="ＭＳ 明朝"/>
      <family val="1"/>
      <charset val="128"/>
    </font>
    <font>
      <sz val="9"/>
      <color indexed="9"/>
      <name val="ＭＳ 明朝"/>
      <family val="1"/>
      <charset val="128"/>
    </font>
    <font>
      <sz val="10"/>
      <color indexed="9"/>
      <name val="ＭＳ 明朝"/>
      <family val="1"/>
      <charset val="128"/>
    </font>
    <font>
      <sz val="10"/>
      <color indexed="12"/>
      <name val="ＭＳ Ｐ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6"/>
      <color indexed="8"/>
      <name val="ＭＳ Ｐ明朝"/>
      <family val="1"/>
      <charset val="128"/>
    </font>
    <font>
      <sz val="9"/>
      <color indexed="48"/>
      <name val="ＭＳ Ｐ明朝"/>
      <family val="1"/>
      <charset val="128"/>
    </font>
    <font>
      <b/>
      <sz val="18"/>
      <color indexed="8"/>
      <name val="ＭＳ Ｐ明朝"/>
      <family val="1"/>
      <charset val="128"/>
    </font>
    <font>
      <sz val="12"/>
      <name val="ＭＳ Ｐ明朝"/>
      <family val="1"/>
      <charset val="128"/>
    </font>
    <font>
      <sz val="9"/>
      <color indexed="60"/>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sz val="8"/>
      <color rgb="FFFF0000"/>
      <name val="ＭＳ 明朝"/>
      <family val="1"/>
      <charset val="128"/>
    </font>
    <font>
      <sz val="10"/>
      <color rgb="FFFF0000"/>
      <name val="ＭＳ 明朝"/>
      <family val="1"/>
      <charset val="128"/>
    </font>
    <font>
      <b/>
      <sz val="14"/>
      <color indexed="8"/>
      <name val="ＭＳ 明朝"/>
      <family val="1"/>
      <charset val="128"/>
    </font>
    <font>
      <b/>
      <sz val="16"/>
      <color indexed="8"/>
      <name val="ＭＳ Ｐ明朝"/>
      <family val="1"/>
      <charset val="128"/>
    </font>
    <font>
      <b/>
      <sz val="14"/>
      <name val="ＭＳ 明朝"/>
      <family val="1"/>
      <charset val="128"/>
    </font>
    <font>
      <b/>
      <sz val="14"/>
      <color indexed="8"/>
      <name val="ＭＳ Ｐ明朝"/>
      <family val="1"/>
      <charset val="128"/>
    </font>
    <font>
      <sz val="10"/>
      <name val="ＭＳ Ｐゴシック"/>
      <family val="3"/>
      <charset val="128"/>
      <scheme val="minor"/>
    </font>
    <font>
      <b/>
      <sz val="6"/>
      <color indexed="8"/>
      <name val="ＭＳ 明朝"/>
      <family val="1"/>
      <charset val="128"/>
    </font>
    <font>
      <sz val="11"/>
      <color theme="1" tint="0.34998626667073579"/>
      <name val="ＭＳ 明朝"/>
      <family val="1"/>
      <charset val="128"/>
    </font>
    <font>
      <sz val="9"/>
      <color rgb="FF0000FF"/>
      <name val="ＭＳ 明朝"/>
      <family val="1"/>
      <charset val="128"/>
    </font>
    <font>
      <sz val="9"/>
      <color rgb="FF0000FF"/>
      <name val="ＭＳ 明朝"/>
      <family val="3"/>
      <charset val="128"/>
    </font>
    <font>
      <sz val="9"/>
      <color rgb="FFFF0000"/>
      <name val="ＭＳ 明朝"/>
      <family val="1"/>
      <charset val="128"/>
    </font>
    <font>
      <sz val="10"/>
      <color rgb="FFFF0000"/>
      <name val="ＭＳ Ｐ明朝"/>
      <family val="1"/>
      <charset val="128"/>
    </font>
    <font>
      <sz val="9"/>
      <color theme="1"/>
      <name val="ＭＳ 明朝"/>
      <family val="1"/>
      <charset val="128"/>
    </font>
    <font>
      <sz val="4"/>
      <name val="ＭＳ 明朝"/>
      <family val="1"/>
      <charset val="128"/>
    </font>
    <font>
      <sz val="6"/>
      <name val="ＭＳ 明朝"/>
      <family val="1"/>
      <charset val="128"/>
    </font>
    <font>
      <sz val="9"/>
      <color rgb="FF0000FF"/>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diagonalDown="1">
      <left style="hair">
        <color indexed="64"/>
      </left>
      <right/>
      <top style="hair">
        <color indexed="64"/>
      </top>
      <bottom style="hair">
        <color indexed="64"/>
      </bottom>
      <diagonal style="hair">
        <color theme="1" tint="0.499984740745262"/>
      </diagonal>
    </border>
    <border diagonalDown="1">
      <left/>
      <right/>
      <top style="hair">
        <color indexed="64"/>
      </top>
      <bottom style="hair">
        <color indexed="64"/>
      </bottom>
      <diagonal style="hair">
        <color theme="1" tint="0.499984740745262"/>
      </diagonal>
    </border>
    <border diagonalDown="1">
      <left/>
      <right style="hair">
        <color indexed="64"/>
      </right>
      <top style="hair">
        <color indexed="64"/>
      </top>
      <bottom style="hair">
        <color indexed="64"/>
      </bottom>
      <diagonal style="hair">
        <color theme="1" tint="0.499984740745262"/>
      </diagonal>
    </border>
    <border diagonalDown="1">
      <left style="hair">
        <color indexed="64"/>
      </left>
      <right/>
      <top style="hair">
        <color indexed="64"/>
      </top>
      <bottom/>
      <diagonal style="hair">
        <color theme="1" tint="0.499984740745262"/>
      </diagonal>
    </border>
    <border diagonalDown="1">
      <left/>
      <right/>
      <top style="hair">
        <color indexed="64"/>
      </top>
      <bottom/>
      <diagonal style="hair">
        <color theme="1" tint="0.499984740745262"/>
      </diagonal>
    </border>
    <border diagonalDown="1">
      <left/>
      <right style="hair">
        <color indexed="64"/>
      </right>
      <top style="hair">
        <color indexed="64"/>
      </top>
      <bottom/>
      <diagonal style="hair">
        <color theme="1" tint="0.499984740745262"/>
      </diagonal>
    </border>
    <border diagonalDown="1">
      <left style="hair">
        <color indexed="64"/>
      </left>
      <right/>
      <top/>
      <bottom style="hair">
        <color indexed="64"/>
      </bottom>
      <diagonal style="hair">
        <color theme="1" tint="0.499984740745262"/>
      </diagonal>
    </border>
    <border diagonalDown="1">
      <left/>
      <right/>
      <top/>
      <bottom style="hair">
        <color indexed="64"/>
      </bottom>
      <diagonal style="hair">
        <color theme="1" tint="0.499984740745262"/>
      </diagonal>
    </border>
    <border diagonalDown="1">
      <left/>
      <right style="hair">
        <color indexed="64"/>
      </right>
      <top/>
      <bottom style="hair">
        <color indexed="64"/>
      </bottom>
      <diagonal style="hair">
        <color theme="1" tint="0.499984740745262"/>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diagonalDown="1">
      <left style="hair">
        <color indexed="64"/>
      </left>
      <right/>
      <top/>
      <bottom/>
      <diagonal style="hair">
        <color theme="1" tint="0.499984740745262"/>
      </diagonal>
    </border>
    <border diagonalDown="1">
      <left/>
      <right/>
      <top/>
      <bottom/>
      <diagonal style="hair">
        <color theme="1" tint="0.499984740745262"/>
      </diagonal>
    </border>
    <border diagonalDown="1">
      <left/>
      <right style="hair">
        <color indexed="64"/>
      </right>
      <top/>
      <bottom/>
      <diagonal style="hair">
        <color theme="1" tint="0.499984740745262"/>
      </diagonal>
    </border>
  </borders>
  <cellStyleXfs count="3">
    <xf numFmtId="0" fontId="0" fillId="0" borderId="0"/>
    <xf numFmtId="0" fontId="2" fillId="0" borderId="0"/>
    <xf numFmtId="0" fontId="1" fillId="0" borderId="0"/>
  </cellStyleXfs>
  <cellXfs count="539">
    <xf numFmtId="0" fontId="0" fillId="0" borderId="0" xfId="0"/>
    <xf numFmtId="0" fontId="5" fillId="0" borderId="0" xfId="0" applyFont="1"/>
    <xf numFmtId="0" fontId="5" fillId="0" borderId="0" xfId="0" applyFont="1" applyAlignment="1">
      <alignment vertical="center"/>
    </xf>
    <xf numFmtId="0" fontId="6" fillId="0" borderId="0" xfId="0" applyFont="1"/>
    <xf numFmtId="49" fontId="9" fillId="2" borderId="0" xfId="1" applyNumberFormat="1" applyFont="1" applyFill="1" applyAlignment="1">
      <alignment vertical="center"/>
    </xf>
    <xf numFmtId="49" fontId="9" fillId="2" borderId="0" xfId="1" applyNumberFormat="1" applyFont="1" applyFill="1" applyAlignment="1">
      <alignment horizontal="center" vertical="center"/>
    </xf>
    <xf numFmtId="49" fontId="9" fillId="2" borderId="0" xfId="1" applyNumberFormat="1" applyFont="1" applyFill="1" applyAlignment="1">
      <alignment horizontal="right" vertical="center"/>
    </xf>
    <xf numFmtId="49" fontId="6" fillId="0" borderId="0" xfId="0" applyNumberFormat="1" applyFont="1" applyAlignment="1">
      <alignment vertical="center"/>
    </xf>
    <xf numFmtId="49" fontId="10"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10" fillId="0" borderId="0" xfId="1" applyNumberFormat="1" applyFont="1" applyAlignment="1">
      <alignment vertical="center"/>
    </xf>
    <xf numFmtId="49" fontId="9" fillId="0" borderId="0" xfId="1" applyNumberFormat="1" applyFont="1" applyAlignment="1">
      <alignment horizontal="right" vertical="center"/>
    </xf>
    <xf numFmtId="49" fontId="11" fillId="0" borderId="0" xfId="1" applyNumberFormat="1" applyFont="1" applyAlignment="1">
      <alignment horizontal="center" vertical="center"/>
    </xf>
    <xf numFmtId="49" fontId="10"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left" vertical="center"/>
    </xf>
    <xf numFmtId="49" fontId="12" fillId="0" borderId="0" xfId="0" applyNumberFormat="1" applyFont="1" applyAlignment="1">
      <alignment vertical="center"/>
    </xf>
    <xf numFmtId="49" fontId="9" fillId="0" borderId="0" xfId="1" applyNumberFormat="1" applyFont="1" applyAlignment="1">
      <alignment vertical="center"/>
    </xf>
    <xf numFmtId="49" fontId="10" fillId="0" borderId="0" xfId="1" applyNumberFormat="1" applyFont="1" applyAlignment="1">
      <alignment horizontal="left" vertical="center"/>
    </xf>
    <xf numFmtId="0" fontId="9" fillId="2" borderId="0" xfId="1" applyFont="1" applyFill="1" applyAlignment="1">
      <alignment vertical="center"/>
    </xf>
    <xf numFmtId="0" fontId="9" fillId="2" borderId="0" xfId="1" applyFont="1" applyFill="1" applyAlignment="1">
      <alignment horizontal="center" vertical="center"/>
    </xf>
    <xf numFmtId="0" fontId="9" fillId="2" borderId="0" xfId="1" applyFont="1" applyFill="1" applyAlignment="1">
      <alignment horizontal="right" vertical="center"/>
    </xf>
    <xf numFmtId="0" fontId="7" fillId="0" borderId="0" xfId="0" applyFont="1"/>
    <xf numFmtId="0" fontId="10" fillId="2" borderId="0" xfId="1" applyFont="1" applyFill="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horizontal="center" vertical="center"/>
    </xf>
    <xf numFmtId="49" fontId="7" fillId="0" borderId="0" xfId="0" applyNumberFormat="1" applyFont="1" applyAlignment="1">
      <alignment vertical="center"/>
    </xf>
    <xf numFmtId="0" fontId="9" fillId="0" borderId="0" xfId="1" applyFont="1" applyAlignment="1">
      <alignment horizontal="right" vertical="center"/>
    </xf>
    <xf numFmtId="0" fontId="11" fillId="0" borderId="0" xfId="1" applyFont="1" applyAlignment="1">
      <alignment horizontal="center" vertical="center"/>
    </xf>
    <xf numFmtId="0" fontId="10" fillId="0" borderId="0" xfId="1" applyFont="1" applyAlignment="1">
      <alignment horizontal="left" vertical="center"/>
    </xf>
    <xf numFmtId="0" fontId="10" fillId="0" borderId="1" xfId="1" applyFont="1" applyBorder="1" applyAlignment="1">
      <alignment horizontal="center" vertical="center"/>
    </xf>
    <xf numFmtId="0" fontId="5" fillId="2" borderId="0" xfId="0" applyFont="1" applyFill="1"/>
    <xf numFmtId="0" fontId="10" fillId="0" borderId="1" xfId="1" applyFont="1" applyBorder="1" applyAlignment="1">
      <alignment vertical="center"/>
    </xf>
    <xf numFmtId="0" fontId="16" fillId="0" borderId="0" xfId="0" applyFont="1"/>
    <xf numFmtId="0" fontId="15" fillId="0" borderId="0" xfId="1" applyFont="1" applyAlignment="1">
      <alignment vertical="center"/>
    </xf>
    <xf numFmtId="49" fontId="10" fillId="0" borderId="1" xfId="1" applyNumberFormat="1" applyFont="1" applyBorder="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left" vertical="center" wrapText="1"/>
    </xf>
    <xf numFmtId="0" fontId="17" fillId="0" borderId="0" xfId="0" applyFont="1"/>
    <xf numFmtId="0" fontId="10" fillId="0" borderId="0" xfId="1" applyFont="1" applyAlignment="1">
      <alignment horizontal="right" vertical="center" shrinkToFit="1"/>
    </xf>
    <xf numFmtId="0" fontId="10" fillId="0" borderId="0" xfId="1" applyFont="1" applyAlignment="1">
      <alignment horizontal="left" vertical="center" shrinkToFit="1"/>
    </xf>
    <xf numFmtId="0" fontId="5" fillId="0" borderId="0" xfId="0" applyFont="1" applyAlignment="1">
      <alignment horizontal="left" vertical="center" shrinkToFit="1"/>
    </xf>
    <xf numFmtId="49" fontId="17" fillId="0" borderId="0" xfId="0" applyNumberFormat="1" applyFont="1" applyAlignment="1">
      <alignment vertical="center"/>
    </xf>
    <xf numFmtId="49" fontId="18" fillId="0" borderId="0" xfId="1" applyNumberFormat="1" applyFont="1" applyAlignment="1">
      <alignment horizontal="right" vertical="center"/>
    </xf>
    <xf numFmtId="49" fontId="13" fillId="0" borderId="0" xfId="1" applyNumberFormat="1" applyFont="1" applyAlignment="1">
      <alignment horizontal="right" vertical="center"/>
    </xf>
    <xf numFmtId="0" fontId="19" fillId="0" borderId="0" xfId="0" applyFont="1"/>
    <xf numFmtId="49" fontId="5" fillId="0" borderId="0" xfId="0" applyNumberFormat="1" applyFont="1" applyAlignment="1">
      <alignment horizontal="left" vertical="center" wrapText="1"/>
    </xf>
    <xf numFmtId="49" fontId="20" fillId="0" borderId="0" xfId="1" applyNumberFormat="1" applyFont="1" applyAlignment="1">
      <alignment horizontal="right" vertical="center"/>
    </xf>
    <xf numFmtId="49" fontId="9"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5" fillId="0" borderId="0" xfId="1" applyNumberFormat="1" applyFont="1" applyAlignment="1">
      <alignment vertical="center"/>
    </xf>
    <xf numFmtId="49" fontId="14" fillId="0" borderId="0" xfId="1" applyNumberFormat="1" applyFont="1" applyAlignment="1">
      <alignment vertical="center"/>
    </xf>
    <xf numFmtId="49" fontId="14" fillId="0" borderId="0" xfId="0" applyNumberFormat="1" applyFont="1" applyAlignment="1">
      <alignment vertical="center"/>
    </xf>
    <xf numFmtId="49" fontId="14" fillId="0" borderId="0" xfId="1" applyNumberFormat="1" applyFont="1" applyAlignment="1">
      <alignment horizontal="right" vertical="center"/>
    </xf>
    <xf numFmtId="49" fontId="21" fillId="0" borderId="0" xfId="0" applyNumberFormat="1" applyFont="1" applyAlignment="1">
      <alignment vertical="center"/>
    </xf>
    <xf numFmtId="0" fontId="0" fillId="0" borderId="0" xfId="0" applyAlignment="1">
      <alignment vertical="center"/>
    </xf>
    <xf numFmtId="49" fontId="9" fillId="0" borderId="0" xfId="1" applyNumberFormat="1" applyFont="1" applyAlignment="1">
      <alignment vertical="center" wrapText="1"/>
    </xf>
    <xf numFmtId="49" fontId="22" fillId="0" borderId="0" xfId="0" applyNumberFormat="1" applyFont="1" applyAlignment="1">
      <alignment vertical="center"/>
    </xf>
    <xf numFmtId="49" fontId="10" fillId="0" borderId="2" xfId="1" applyNumberFormat="1" applyFont="1" applyBorder="1" applyAlignment="1">
      <alignment vertical="center"/>
    </xf>
    <xf numFmtId="0" fontId="7" fillId="0" borderId="0" xfId="0" applyFont="1" applyAlignment="1">
      <alignment vertical="center" shrinkToFit="1"/>
    </xf>
    <xf numFmtId="0" fontId="7"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6" fillId="0" borderId="0" xfId="1" applyNumberFormat="1" applyFont="1" applyAlignment="1">
      <alignment vertical="center"/>
    </xf>
    <xf numFmtId="49" fontId="6" fillId="0" borderId="0" xfId="1" applyNumberFormat="1" applyFont="1" applyAlignment="1">
      <alignment horizontal="right" vertical="center"/>
    </xf>
    <xf numFmtId="0" fontId="6" fillId="0" borderId="0" xfId="1" applyFont="1" applyAlignment="1">
      <alignment vertical="center"/>
    </xf>
    <xf numFmtId="0" fontId="6" fillId="0" borderId="0" xfId="0" applyFont="1" applyAlignment="1">
      <alignment vertical="center"/>
    </xf>
    <xf numFmtId="0" fontId="23" fillId="0" borderId="0" xfId="1" applyFont="1" applyAlignment="1">
      <alignment horizontal="right" vertical="center"/>
    </xf>
    <xf numFmtId="0" fontId="24" fillId="0" borderId="0" xfId="1" applyFont="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4" fillId="0" borderId="0" xfId="0" applyFont="1" applyAlignment="1">
      <alignment vertical="center"/>
    </xf>
    <xf numFmtId="0" fontId="25" fillId="0" borderId="0" xfId="2" applyFont="1" applyAlignment="1">
      <alignment vertical="center"/>
    </xf>
    <xf numFmtId="49" fontId="24" fillId="0" borderId="0" xfId="2" applyNumberFormat="1"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7" fillId="0" borderId="3" xfId="2" applyFont="1" applyBorder="1" applyAlignment="1">
      <alignment horizontal="center" vertical="center"/>
    </xf>
    <xf numFmtId="0" fontId="29" fillId="0" borderId="0" xfId="2" applyFont="1" applyAlignment="1">
      <alignment vertical="center"/>
    </xf>
    <xf numFmtId="0" fontId="24" fillId="0" borderId="0" xfId="0" applyFont="1" applyAlignment="1" applyProtection="1">
      <alignment horizontal="left" vertical="center"/>
      <protection locked="0"/>
    </xf>
    <xf numFmtId="0" fontId="24" fillId="0" borderId="0" xfId="0" applyFont="1" applyAlignment="1">
      <alignment horizontal="center" vertical="center"/>
    </xf>
    <xf numFmtId="0" fontId="23" fillId="2" borderId="0" xfId="1" applyFont="1" applyFill="1" applyAlignment="1">
      <alignment horizontal="right" vertical="center"/>
    </xf>
    <xf numFmtId="0" fontId="24" fillId="2" borderId="0" xfId="1" applyFont="1" applyFill="1" applyAlignment="1">
      <alignment vertical="center"/>
    </xf>
    <xf numFmtId="0" fontId="29" fillId="0" borderId="0" xfId="1" applyFont="1" applyAlignment="1">
      <alignment vertical="center"/>
    </xf>
    <xf numFmtId="0" fontId="30" fillId="0" borderId="0" xfId="1" applyFont="1" applyAlignment="1">
      <alignment vertical="center"/>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32" fillId="2" borderId="0" xfId="0" applyFont="1" applyFill="1"/>
    <xf numFmtId="0" fontId="6" fillId="2" borderId="0" xfId="1" applyFont="1" applyFill="1" applyAlignment="1">
      <alignment horizontal="right" vertical="center"/>
    </xf>
    <xf numFmtId="0" fontId="7" fillId="2" borderId="0" xfId="1" applyFont="1" applyFill="1" applyAlignment="1">
      <alignment vertical="center"/>
    </xf>
    <xf numFmtId="0" fontId="6" fillId="0" borderId="0" xfId="1" applyFont="1" applyAlignment="1">
      <alignment horizontal="right" vertical="center"/>
    </xf>
    <xf numFmtId="0" fontId="33"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center" vertical="center"/>
    </xf>
    <xf numFmtId="0" fontId="5" fillId="0" borderId="13" xfId="0" applyFont="1" applyBorder="1" applyAlignment="1">
      <alignment vertical="center"/>
    </xf>
    <xf numFmtId="0" fontId="27" fillId="2" borderId="0" xfId="1" applyFont="1" applyFill="1" applyAlignment="1">
      <alignment horizontal="right" vertical="center"/>
    </xf>
    <xf numFmtId="0" fontId="33" fillId="0" borderId="0" xfId="1" applyFont="1" applyAlignment="1">
      <alignment vertical="center"/>
    </xf>
    <xf numFmtId="0" fontId="37" fillId="0" borderId="6" xfId="1" applyFont="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37" fillId="0" borderId="5" xfId="1" applyFont="1" applyBorder="1" applyAlignment="1">
      <alignment vertical="center"/>
    </xf>
    <xf numFmtId="0" fontId="5" fillId="0" borderId="0" xfId="0" applyFont="1" applyProtection="1">
      <protection locked="0"/>
    </xf>
    <xf numFmtId="0" fontId="44" fillId="0" borderId="18" xfId="0" applyFont="1" applyBorder="1" applyAlignment="1" applyProtection="1">
      <alignment vertical="center"/>
      <protection locked="0"/>
    </xf>
    <xf numFmtId="0" fontId="7" fillId="0" borderId="18" xfId="0" applyFont="1" applyBorder="1" applyAlignment="1" applyProtection="1">
      <alignment vertical="center"/>
      <protection locked="0"/>
    </xf>
    <xf numFmtId="49" fontId="7" fillId="0" borderId="0" xfId="0" applyNumberFormat="1" applyFont="1" applyProtection="1">
      <protection locked="0"/>
    </xf>
    <xf numFmtId="0" fontId="7" fillId="0" borderId="0" xfId="0" applyFont="1" applyProtection="1">
      <protection locked="0"/>
    </xf>
    <xf numFmtId="49" fontId="7" fillId="0" borderId="0" xfId="0" applyNumberFormat="1" applyFont="1" applyAlignment="1" applyProtection="1">
      <alignment vertical="center"/>
      <protection locked="0"/>
    </xf>
    <xf numFmtId="0" fontId="9" fillId="2" borderId="0" xfId="1" applyFont="1" applyFill="1" applyAlignment="1" applyProtection="1">
      <alignment vertical="center"/>
      <protection locked="0"/>
    </xf>
    <xf numFmtId="0" fontId="9" fillId="2" borderId="0" xfId="1" applyFont="1" applyFill="1" applyAlignment="1" applyProtection="1">
      <alignment horizontal="center" vertical="center"/>
      <protection locked="0"/>
    </xf>
    <xf numFmtId="0" fontId="6" fillId="0" borderId="0" xfId="0" applyFont="1" applyProtection="1">
      <protection locked="0"/>
    </xf>
    <xf numFmtId="0" fontId="10" fillId="2" borderId="0" xfId="1" applyFont="1" applyFill="1" applyAlignment="1" applyProtection="1">
      <alignment vertical="center"/>
      <protection locked="0"/>
    </xf>
    <xf numFmtId="0" fontId="10" fillId="0" borderId="0" xfId="1" applyFont="1" applyAlignment="1" applyProtection="1">
      <alignment vertical="center"/>
      <protection locked="0"/>
    </xf>
    <xf numFmtId="0" fontId="9"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9" fillId="0" borderId="0" xfId="1" applyFont="1" applyAlignment="1" applyProtection="1">
      <alignment vertical="center"/>
      <protection locked="0"/>
    </xf>
    <xf numFmtId="49" fontId="5" fillId="0" borderId="0" xfId="0" applyNumberFormat="1" applyFont="1" applyAlignment="1" applyProtection="1">
      <alignment vertical="center"/>
      <protection locked="0"/>
    </xf>
    <xf numFmtId="0" fontId="38" fillId="0" borderId="0" xfId="1" applyFont="1" applyAlignment="1" applyProtection="1">
      <alignment vertical="center"/>
      <protection locked="0"/>
    </xf>
    <xf numFmtId="0" fontId="7" fillId="0" borderId="0" xfId="0" applyFont="1" applyAlignment="1" applyProtection="1">
      <alignment vertical="center"/>
      <protection locked="0"/>
    </xf>
    <xf numFmtId="49" fontId="28" fillId="0" borderId="3" xfId="2" applyNumberFormat="1" applyFont="1" applyBorder="1" applyAlignment="1">
      <alignment horizontal="center" vertical="center"/>
    </xf>
    <xf numFmtId="0" fontId="24" fillId="0" borderId="0" xfId="0" applyFont="1" applyAlignment="1" applyProtection="1">
      <alignment horizontal="center" vertical="center"/>
      <protection locked="0"/>
    </xf>
    <xf numFmtId="176" fontId="7" fillId="0" borderId="0" xfId="1" applyNumberFormat="1" applyFont="1" applyAlignment="1">
      <alignment vertical="center"/>
    </xf>
    <xf numFmtId="0" fontId="7" fillId="0" borderId="37" xfId="1" applyFont="1" applyBorder="1" applyAlignment="1">
      <alignment vertical="center"/>
    </xf>
    <xf numFmtId="0" fontId="7" fillId="0" borderId="37" xfId="1" applyFont="1" applyBorder="1" applyAlignment="1">
      <alignment horizontal="right" vertical="center"/>
    </xf>
    <xf numFmtId="0" fontId="7" fillId="0" borderId="5" xfId="0" applyFont="1" applyBorder="1"/>
    <xf numFmtId="0" fontId="6" fillId="3" borderId="5" xfId="2" applyFont="1" applyFill="1" applyBorder="1" applyAlignment="1">
      <alignment vertical="center"/>
    </xf>
    <xf numFmtId="0" fontId="6" fillId="0" borderId="5" xfId="0" applyFont="1" applyBorder="1"/>
    <xf numFmtId="0" fontId="6" fillId="0" borderId="5" xfId="1" applyFont="1" applyBorder="1" applyAlignment="1">
      <alignment vertical="center"/>
    </xf>
    <xf numFmtId="0" fontId="37" fillId="0" borderId="4" xfId="1" applyFont="1" applyBorder="1" applyAlignment="1">
      <alignment vertical="center"/>
    </xf>
    <xf numFmtId="0" fontId="6" fillId="0" borderId="5" xfId="0" applyFont="1" applyBorder="1" applyAlignment="1">
      <alignment vertical="center"/>
    </xf>
    <xf numFmtId="0" fontId="37" fillId="3" borderId="4" xfId="2" applyFont="1" applyFill="1" applyBorder="1" applyAlignment="1">
      <alignment vertical="center"/>
    </xf>
    <xf numFmtId="0" fontId="9" fillId="2" borderId="0" xfId="1" applyFont="1" applyFill="1" applyAlignment="1" applyProtection="1">
      <alignment horizontal="right" vertical="center"/>
      <protection locked="0"/>
    </xf>
    <xf numFmtId="0" fontId="9" fillId="0" borderId="0" xfId="1" applyFont="1" applyAlignment="1">
      <alignment vertical="center"/>
    </xf>
    <xf numFmtId="0" fontId="38" fillId="0" borderId="0" xfId="1" applyFont="1" applyAlignment="1" applyProtection="1">
      <alignment horizontal="right" vertical="center"/>
      <protection locked="0"/>
    </xf>
    <xf numFmtId="0" fontId="38" fillId="0" borderId="15" xfId="1" applyFont="1" applyBorder="1" applyAlignment="1">
      <alignment vertical="center" shrinkToFit="1"/>
    </xf>
    <xf numFmtId="0" fontId="7" fillId="0" borderId="15" xfId="1" applyFont="1" applyBorder="1" applyAlignment="1">
      <alignment vertical="center"/>
    </xf>
    <xf numFmtId="0" fontId="39" fillId="0" borderId="0" xfId="1" applyFont="1" applyAlignment="1">
      <alignment vertical="center"/>
    </xf>
    <xf numFmtId="0" fontId="6" fillId="0" borderId="15" xfId="1" applyFont="1" applyBorder="1" applyAlignment="1">
      <alignment vertical="center"/>
    </xf>
    <xf numFmtId="0" fontId="49" fillId="0" borderId="0" xfId="1" applyFont="1" applyAlignment="1">
      <alignment vertical="center"/>
    </xf>
    <xf numFmtId="0" fontId="39" fillId="0" borderId="0" xfId="1" applyFont="1" applyAlignment="1" applyProtection="1">
      <alignment vertical="center"/>
      <protection locked="0"/>
    </xf>
    <xf numFmtId="0" fontId="50" fillId="0" borderId="0" xfId="1" applyFont="1" applyAlignment="1">
      <alignment vertical="center"/>
    </xf>
    <xf numFmtId="0" fontId="6" fillId="2" borderId="0" xfId="0" applyFont="1" applyFill="1" applyAlignment="1">
      <alignment horizontal="right" vertical="center"/>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49" fontId="37" fillId="0" borderId="0" xfId="0" applyNumberFormat="1" applyFont="1" applyAlignment="1">
      <alignment vertical="center"/>
    </xf>
    <xf numFmtId="0" fontId="37" fillId="0" borderId="17" xfId="1" applyFont="1" applyBorder="1" applyAlignment="1">
      <alignment vertical="center"/>
    </xf>
    <xf numFmtId="0" fontId="37" fillId="0" borderId="18" xfId="1" applyFont="1" applyBorder="1" applyAlignment="1">
      <alignment vertical="center"/>
    </xf>
    <xf numFmtId="49" fontId="16" fillId="0" borderId="1"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16" fillId="0" borderId="0" xfId="0" applyFont="1" applyAlignment="1">
      <alignment horizontal="center" vertical="center"/>
    </xf>
    <xf numFmtId="0" fontId="35" fillId="0" borderId="0" xfId="1" applyFont="1" applyAlignment="1">
      <alignment horizontal="left" vertical="center"/>
    </xf>
    <xf numFmtId="0" fontId="16" fillId="3" borderId="5" xfId="2" applyFont="1" applyFill="1" applyBorder="1" applyAlignment="1">
      <alignment vertical="center"/>
    </xf>
    <xf numFmtId="49" fontId="7" fillId="0" borderId="6" xfId="1" applyNumberFormat="1" applyFont="1" applyBorder="1" applyAlignment="1">
      <alignment vertical="center"/>
    </xf>
    <xf numFmtId="0" fontId="7" fillId="0" borderId="6" xfId="1" applyFont="1" applyBorder="1" applyAlignment="1">
      <alignment vertical="center"/>
    </xf>
    <xf numFmtId="0" fontId="6" fillId="0" borderId="6" xfId="1" applyFont="1" applyBorder="1" applyAlignment="1">
      <alignment vertical="center"/>
    </xf>
    <xf numFmtId="0" fontId="35" fillId="3" borderId="0" xfId="2" applyFont="1" applyFill="1" applyAlignment="1">
      <alignment horizontal="left" vertical="center"/>
    </xf>
    <xf numFmtId="0" fontId="5" fillId="0" borderId="5" xfId="0" applyFont="1" applyBorder="1" applyAlignment="1">
      <alignment vertical="center"/>
    </xf>
    <xf numFmtId="0" fontId="51" fillId="0" borderId="5" xfId="0" applyFont="1" applyBorder="1" applyAlignment="1">
      <alignment vertical="center"/>
    </xf>
    <xf numFmtId="0" fontId="51" fillId="0" borderId="6" xfId="1" applyFont="1" applyBorder="1" applyAlignment="1">
      <alignment vertical="center"/>
    </xf>
    <xf numFmtId="0" fontId="7" fillId="0" borderId="5" xfId="1" applyFont="1" applyBorder="1" applyAlignment="1">
      <alignment vertical="center"/>
    </xf>
    <xf numFmtId="0" fontId="5" fillId="0" borderId="6" xfId="0" applyFont="1" applyBorder="1" applyAlignment="1">
      <alignment vertical="center"/>
    </xf>
    <xf numFmtId="0" fontId="35" fillId="3" borderId="4" xfId="2" applyFont="1" applyFill="1" applyBorder="1" applyAlignment="1">
      <alignment vertical="center"/>
    </xf>
    <xf numFmtId="0" fontId="35" fillId="3" borderId="5" xfId="2" applyFont="1" applyFill="1" applyBorder="1" applyAlignment="1">
      <alignment vertical="center"/>
    </xf>
    <xf numFmtId="0" fontId="35" fillId="3" borderId="6" xfId="2" applyFont="1" applyFill="1" applyBorder="1" applyAlignment="1">
      <alignment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6" xfId="1" applyFont="1" applyBorder="1" applyAlignment="1">
      <alignment vertical="center"/>
    </xf>
    <xf numFmtId="49" fontId="5" fillId="0" borderId="5" xfId="0" applyNumberFormat="1" applyFont="1" applyBorder="1" applyAlignment="1">
      <alignment vertical="center"/>
    </xf>
    <xf numFmtId="0" fontId="16" fillId="3" borderId="6" xfId="2" applyFont="1" applyFill="1" applyBorder="1" applyAlignment="1">
      <alignment vertical="center" wrapText="1"/>
    </xf>
    <xf numFmtId="0" fontId="16" fillId="3" borderId="19" xfId="2" applyFont="1" applyFill="1" applyBorder="1" applyAlignment="1">
      <alignment vertical="center"/>
    </xf>
    <xf numFmtId="0" fontId="16" fillId="3" borderId="18" xfId="2" applyFont="1" applyFill="1" applyBorder="1" applyAlignment="1">
      <alignment horizontal="right" vertical="center"/>
    </xf>
    <xf numFmtId="0" fontId="16" fillId="0" borderId="6" xfId="1" applyFont="1" applyBorder="1" applyAlignment="1">
      <alignment vertical="center"/>
    </xf>
    <xf numFmtId="49" fontId="5" fillId="0" borderId="0" xfId="0" applyNumberFormat="1" applyFont="1" applyAlignment="1">
      <alignment vertical="center" shrinkToFit="1"/>
    </xf>
    <xf numFmtId="0" fontId="0" fillId="0" borderId="0" xfId="0" applyAlignment="1">
      <alignment vertical="center" shrinkToFit="1"/>
    </xf>
    <xf numFmtId="0" fontId="54" fillId="0" borderId="0" xfId="0" applyFont="1" applyAlignment="1">
      <alignment vertical="center"/>
    </xf>
    <xf numFmtId="0" fontId="48" fillId="0" borderId="0" xfId="1" applyFont="1" applyAlignment="1">
      <alignment vertical="top" wrapText="1"/>
    </xf>
    <xf numFmtId="49" fontId="5" fillId="0" borderId="4" xfId="0" applyNumberFormat="1"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49" fontId="10" fillId="0" borderId="4" xfId="1" applyNumberFormat="1" applyFont="1" applyBorder="1" applyAlignment="1">
      <alignment horizontal="center" vertical="center"/>
    </xf>
    <xf numFmtId="49" fontId="5" fillId="0" borderId="6" xfId="0"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0" fillId="0" borderId="4" xfId="1" applyNumberFormat="1" applyFont="1" applyBorder="1" applyAlignment="1">
      <alignment horizontal="center" vertical="center" wrapText="1" shrinkToFit="1"/>
    </xf>
    <xf numFmtId="49" fontId="10" fillId="0" borderId="5" xfId="1" applyNumberFormat="1" applyFont="1" applyBorder="1" applyAlignment="1">
      <alignment horizontal="center" vertical="center" wrapText="1" shrinkToFit="1"/>
    </xf>
    <xf numFmtId="49" fontId="10" fillId="0" borderId="6" xfId="1" applyNumberFormat="1" applyFont="1" applyBorder="1" applyAlignment="1">
      <alignment horizontal="center" vertical="center" wrapText="1" shrinkToFit="1"/>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10" fillId="0" borderId="0" xfId="1" applyNumberFormat="1" applyFont="1" applyAlignment="1">
      <alignment horizontal="left" vertical="center"/>
    </xf>
    <xf numFmtId="49" fontId="9" fillId="0" borderId="4" xfId="1" applyNumberFormat="1" applyFont="1" applyBorder="1" applyAlignment="1">
      <alignment horizontal="left" vertical="center" shrinkToFit="1"/>
    </xf>
    <xf numFmtId="49" fontId="9" fillId="0" borderId="5" xfId="1" applyNumberFormat="1" applyFont="1" applyBorder="1" applyAlignment="1">
      <alignment horizontal="left" vertical="center" shrinkToFit="1"/>
    </xf>
    <xf numFmtId="49" fontId="9" fillId="0" borderId="6" xfId="1" applyNumberFormat="1" applyFont="1" applyBorder="1" applyAlignment="1">
      <alignment horizontal="left" vertical="center" shrinkToFit="1"/>
    </xf>
    <xf numFmtId="49" fontId="7" fillId="0" borderId="4"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0" fillId="0" borderId="13" xfId="1" applyNumberFormat="1" applyFont="1" applyBorder="1" applyAlignment="1">
      <alignment vertical="center" shrinkToFit="1"/>
    </xf>
    <xf numFmtId="0" fontId="5" fillId="0" borderId="2"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49" fontId="5" fillId="0" borderId="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0" fillId="0" borderId="0" xfId="1" applyNumberFormat="1" applyFont="1" applyAlignment="1">
      <alignment vertical="center"/>
    </xf>
    <xf numFmtId="0" fontId="7" fillId="0" borderId="0" xfId="0" applyFont="1" applyAlignment="1">
      <alignment vertical="center"/>
    </xf>
    <xf numFmtId="49" fontId="9" fillId="2" borderId="0" xfId="1" applyNumberFormat="1" applyFont="1" applyFill="1" applyAlignment="1">
      <alignment horizontal="right" vertical="center"/>
    </xf>
    <xf numFmtId="49" fontId="11" fillId="0" borderId="7" xfId="1"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49" fontId="10" fillId="0" borderId="4" xfId="1" applyNumberFormat="1" applyFont="1" applyBorder="1" applyAlignment="1">
      <alignment horizontal="left" vertical="center"/>
    </xf>
    <xf numFmtId="49" fontId="10" fillId="0" borderId="5" xfId="1" applyNumberFormat="1" applyFont="1" applyBorder="1" applyAlignment="1">
      <alignment horizontal="left" vertical="center"/>
    </xf>
    <xf numFmtId="49" fontId="10" fillId="0" borderId="6" xfId="1" applyNumberFormat="1" applyFont="1" applyBorder="1" applyAlignment="1">
      <alignment horizontal="left" vertical="center"/>
    </xf>
    <xf numFmtId="0" fontId="5" fillId="0" borderId="6" xfId="0" applyFont="1" applyBorder="1" applyAlignment="1">
      <alignment horizontal="center" vertical="center"/>
    </xf>
    <xf numFmtId="0" fontId="10" fillId="0" borderId="4" xfId="1" applyFont="1" applyBorder="1" applyAlignment="1">
      <alignment horizontal="right" vertical="center" shrinkToFit="1"/>
    </xf>
    <xf numFmtId="0" fontId="5" fillId="0" borderId="6" xfId="0" applyFont="1" applyBorder="1" applyAlignment="1">
      <alignment horizontal="right" vertical="center" shrinkToFit="1"/>
    </xf>
    <xf numFmtId="0" fontId="10" fillId="0" borderId="4" xfId="1" applyFont="1" applyBorder="1" applyAlignment="1">
      <alignment horizontal="left" vertical="center" shrinkToFit="1"/>
    </xf>
    <xf numFmtId="0" fontId="10" fillId="0" borderId="5" xfId="1" applyFont="1" applyBorder="1" applyAlignment="1">
      <alignment horizontal="left" vertical="center" shrinkToFit="1"/>
    </xf>
    <xf numFmtId="0" fontId="10" fillId="0" borderId="6" xfId="1" applyFont="1" applyBorder="1" applyAlignment="1">
      <alignment horizontal="left" vertical="center" shrinkToFi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176" fontId="10" fillId="0" borderId="4"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0" fontId="48" fillId="0" borderId="0" xfId="1" applyFont="1" applyAlignment="1">
      <alignment vertical="top" wrapText="1"/>
    </xf>
    <xf numFmtId="0" fontId="10" fillId="0" borderId="5" xfId="1" applyFont="1" applyBorder="1" applyAlignment="1">
      <alignment horizontal="center"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49" fontId="16" fillId="0" borderId="4" xfId="0" applyNumberFormat="1" applyFont="1" applyBorder="1" applyAlignment="1" applyProtection="1">
      <alignment horizontal="center" vertical="center" shrinkToFit="1"/>
      <protection locked="0"/>
    </xf>
    <xf numFmtId="49" fontId="16" fillId="0" borderId="5"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49" fontId="15" fillId="0" borderId="4" xfId="1" applyNumberFormat="1" applyFont="1" applyBorder="1" applyAlignment="1" applyProtection="1">
      <alignment horizontal="center" vertical="center" wrapText="1"/>
      <protection locked="0"/>
    </xf>
    <xf numFmtId="49" fontId="15" fillId="0" borderId="5" xfId="1" applyNumberFormat="1" applyFont="1" applyBorder="1" applyAlignment="1" applyProtection="1">
      <alignment horizontal="center" vertical="center" wrapText="1"/>
      <protection locked="0"/>
    </xf>
    <xf numFmtId="49" fontId="15" fillId="0" borderId="6" xfId="1" applyNumberFormat="1" applyFont="1" applyBorder="1" applyAlignment="1" applyProtection="1">
      <alignment horizontal="center" vertical="center" wrapText="1"/>
      <protection locked="0"/>
    </xf>
    <xf numFmtId="0" fontId="46" fillId="0" borderId="4" xfId="0" applyFont="1" applyBorder="1" applyAlignment="1">
      <alignment horizontal="center"/>
    </xf>
    <xf numFmtId="0" fontId="46" fillId="0" borderId="5" xfId="0" applyFont="1" applyBorder="1" applyAlignment="1">
      <alignment horizontal="center"/>
    </xf>
    <xf numFmtId="0" fontId="46" fillId="0" borderId="6" xfId="0" applyFont="1" applyBorder="1" applyAlignment="1">
      <alignment horizontal="center"/>
    </xf>
    <xf numFmtId="0" fontId="15" fillId="0" borderId="4" xfId="1" applyFont="1" applyBorder="1" applyAlignment="1" applyProtection="1">
      <alignment horizontal="left" vertical="center" wrapText="1"/>
      <protection locked="0"/>
    </xf>
    <xf numFmtId="0" fontId="15" fillId="0" borderId="5" xfId="1" applyFont="1" applyBorder="1" applyAlignment="1" applyProtection="1">
      <alignment horizontal="left" vertical="center" wrapText="1"/>
      <protection locked="0"/>
    </xf>
    <xf numFmtId="0" fontId="15" fillId="0" borderId="6" xfId="1" applyFont="1" applyBorder="1" applyAlignment="1" applyProtection="1">
      <alignment horizontal="left" vertical="center" wrapText="1"/>
      <protection locked="0"/>
    </xf>
    <xf numFmtId="49" fontId="6" fillId="0" borderId="4"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0" fontId="9" fillId="2" borderId="0" xfId="1" applyFont="1" applyFill="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4" xfId="1" applyFont="1" applyBorder="1" applyAlignment="1">
      <alignment horizontal="center" vertical="center"/>
    </xf>
    <xf numFmtId="0" fontId="5" fillId="0" borderId="5" xfId="0" applyFont="1" applyBorder="1"/>
    <xf numFmtId="0" fontId="5" fillId="0" borderId="6" xfId="0" applyFont="1" applyBorder="1"/>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0" fontId="5" fillId="0" borderId="4" xfId="0" applyFont="1" applyBorder="1" applyAlignment="1">
      <alignment horizontal="center" vertical="center"/>
    </xf>
    <xf numFmtId="0" fontId="37" fillId="0" borderId="4" xfId="1" applyFont="1" applyBorder="1" applyAlignment="1">
      <alignment vertical="center"/>
    </xf>
    <xf numFmtId="0" fontId="37" fillId="0" borderId="5" xfId="1" applyFont="1" applyBorder="1" applyAlignment="1">
      <alignment vertical="center"/>
    </xf>
    <xf numFmtId="0" fontId="7" fillId="0" borderId="4" xfId="1" applyFont="1" applyBorder="1" applyAlignment="1" applyProtection="1">
      <alignment horizontal="center" vertical="center"/>
      <protection locked="0"/>
    </xf>
    <xf numFmtId="0" fontId="7" fillId="0" borderId="28" xfId="1" applyFont="1" applyBorder="1" applyAlignment="1">
      <alignment horizontal="center" vertical="center"/>
    </xf>
    <xf numFmtId="0" fontId="7" fillId="0" borderId="29" xfId="0" applyFont="1" applyBorder="1"/>
    <xf numFmtId="0" fontId="7" fillId="0" borderId="30" xfId="0" applyFont="1" applyBorder="1"/>
    <xf numFmtId="0" fontId="6" fillId="0" borderId="4" xfId="1" applyFont="1" applyBorder="1" applyAlignment="1">
      <alignment vertical="center" shrinkToFit="1"/>
    </xf>
    <xf numFmtId="0" fontId="6" fillId="0" borderId="5" xfId="1" applyFont="1" applyBorder="1" applyAlignment="1">
      <alignment vertical="center" shrinkToFit="1"/>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6" fillId="0" borderId="17" xfId="1" applyFont="1" applyBorder="1" applyAlignment="1">
      <alignment horizontal="left" vertical="center" indent="2" shrinkToFit="1"/>
    </xf>
    <xf numFmtId="0" fontId="16" fillId="0" borderId="18" xfId="1" applyFont="1" applyBorder="1" applyAlignment="1">
      <alignment horizontal="left" vertical="center" indent="2" shrinkToFit="1"/>
    </xf>
    <xf numFmtId="0" fontId="16" fillId="0" borderId="19" xfId="1" applyFont="1" applyBorder="1" applyAlignment="1">
      <alignment horizontal="left" vertical="center" indent="2" shrinkToFit="1"/>
    </xf>
    <xf numFmtId="0" fontId="16" fillId="0" borderId="14" xfId="1" applyFont="1" applyBorder="1" applyAlignment="1">
      <alignment vertical="center" shrinkToFit="1"/>
    </xf>
    <xf numFmtId="0" fontId="16" fillId="0" borderId="15" xfId="1" applyFont="1" applyBorder="1" applyAlignment="1">
      <alignment vertical="center" shrinkToFit="1"/>
    </xf>
    <xf numFmtId="0" fontId="16" fillId="0" borderId="16" xfId="1" applyFont="1" applyBorder="1" applyAlignment="1">
      <alignment vertical="center" shrinkToFit="1"/>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13"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6" fillId="0" borderId="4" xfId="1" applyFont="1" applyBorder="1" applyAlignment="1">
      <alignment vertical="center"/>
    </xf>
    <xf numFmtId="0" fontId="6" fillId="0" borderId="5" xfId="1" applyFont="1" applyBorder="1" applyAlignment="1">
      <alignment vertical="center"/>
    </xf>
    <xf numFmtId="0" fontId="6" fillId="3" borderId="4" xfId="2" applyFont="1" applyFill="1" applyBorder="1" applyAlignment="1">
      <alignment vertical="center"/>
    </xf>
    <xf numFmtId="0" fontId="6" fillId="3" borderId="5" xfId="2" applyFont="1" applyFill="1" applyBorder="1" applyAlignment="1">
      <alignment vertical="center"/>
    </xf>
    <xf numFmtId="0" fontId="6" fillId="0" borderId="5" xfId="0" applyFont="1" applyBorder="1"/>
    <xf numFmtId="0" fontId="6" fillId="0" borderId="4" xfId="2" applyFont="1" applyBorder="1" applyAlignment="1">
      <alignment vertical="center"/>
    </xf>
    <xf numFmtId="0" fontId="6" fillId="0" borderId="5" xfId="2" applyFont="1" applyBorder="1" applyAlignment="1">
      <alignment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6" fillId="3" borderId="14" xfId="2" applyFont="1" applyFill="1" applyBorder="1" applyAlignment="1">
      <alignment vertical="center"/>
    </xf>
    <xf numFmtId="0" fontId="16" fillId="3" borderId="15" xfId="2" applyFont="1" applyFill="1" applyBorder="1" applyAlignment="1">
      <alignment vertical="center"/>
    </xf>
    <xf numFmtId="0" fontId="16" fillId="3" borderId="16" xfId="2" applyFont="1" applyFill="1" applyBorder="1" applyAlignment="1">
      <alignment vertical="center"/>
    </xf>
    <xf numFmtId="0" fontId="5" fillId="0" borderId="5" xfId="0" applyFont="1" applyBorder="1" applyAlignment="1">
      <alignment horizontal="center" vertical="center"/>
    </xf>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33" fillId="0" borderId="11" xfId="1" applyFont="1" applyBorder="1" applyAlignment="1">
      <alignment horizontal="center" vertical="center"/>
    </xf>
    <xf numFmtId="0" fontId="33" fillId="0" borderId="12" xfId="1" applyFont="1" applyBorder="1" applyAlignment="1">
      <alignment horizontal="center" vertical="center"/>
    </xf>
    <xf numFmtId="0" fontId="6" fillId="0" borderId="0" xfId="1" applyFont="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0" fontId="7" fillId="0" borderId="14" xfId="1"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0" applyFont="1" applyBorder="1"/>
    <xf numFmtId="0" fontId="7" fillId="0" borderId="6" xfId="0" applyFont="1" applyBorder="1"/>
    <xf numFmtId="0" fontId="16" fillId="0" borderId="4" xfId="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1" applyFont="1" applyBorder="1" applyAlignment="1">
      <alignment horizontal="center" vertical="center"/>
    </xf>
    <xf numFmtId="0" fontId="16" fillId="0" borderId="5" xfId="0" applyFont="1" applyBorder="1"/>
    <xf numFmtId="0" fontId="16" fillId="0" borderId="6" xfId="0" applyFont="1" applyBorder="1"/>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3" borderId="6" xfId="2" applyFont="1" applyFill="1" applyBorder="1" applyAlignment="1">
      <alignment vertical="center" shrinkToFit="1"/>
    </xf>
    <xf numFmtId="0" fontId="6" fillId="0" borderId="5" xfId="0" applyFont="1" applyBorder="1" applyAlignment="1">
      <alignment vertical="center"/>
    </xf>
    <xf numFmtId="0" fontId="6" fillId="0" borderId="6" xfId="0" applyFont="1" applyBorder="1" applyAlignment="1">
      <alignment vertical="center"/>
    </xf>
    <xf numFmtId="0" fontId="51" fillId="3" borderId="4" xfId="2" applyFont="1" applyFill="1" applyBorder="1" applyAlignment="1">
      <alignment vertical="center"/>
    </xf>
    <xf numFmtId="0" fontId="51" fillId="0" borderId="5" xfId="0" applyFont="1" applyBorder="1" applyAlignment="1">
      <alignment vertical="center"/>
    </xf>
    <xf numFmtId="0" fontId="51" fillId="0" borderId="6" xfId="0" applyFont="1" applyBorder="1" applyAlignment="1">
      <alignment vertical="center"/>
    </xf>
    <xf numFmtId="0" fontId="51" fillId="3" borderId="4" xfId="2" applyFont="1" applyFill="1" applyBorder="1" applyAlignment="1">
      <alignment horizontal="left" vertical="center"/>
    </xf>
    <xf numFmtId="0" fontId="51" fillId="3" borderId="5" xfId="2" applyFont="1" applyFill="1" applyBorder="1" applyAlignment="1">
      <alignment horizontal="left" vertical="center"/>
    </xf>
    <xf numFmtId="0" fontId="51" fillId="3" borderId="6" xfId="2" applyFont="1" applyFill="1" applyBorder="1" applyAlignment="1">
      <alignment horizontal="left" vertical="center"/>
    </xf>
    <xf numFmtId="0" fontId="38" fillId="0" borderId="15" xfId="1" applyFont="1" applyBorder="1" applyAlignment="1">
      <alignment horizontal="center" vertical="center" shrinkToFit="1"/>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37" fillId="3" borderId="4" xfId="2" applyFont="1" applyFill="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16" fillId="3" borderId="14" xfId="2" applyFont="1" applyFill="1" applyBorder="1" applyAlignment="1">
      <alignment horizontal="left" vertical="center" wrapText="1" shrinkToFit="1"/>
    </xf>
    <xf numFmtId="0" fontId="16" fillId="3" borderId="15" xfId="2" applyFont="1" applyFill="1" applyBorder="1" applyAlignment="1">
      <alignment horizontal="left" vertical="center" wrapText="1" shrinkToFit="1"/>
    </xf>
    <xf numFmtId="0" fontId="16" fillId="3" borderId="16" xfId="2" applyFont="1" applyFill="1" applyBorder="1" applyAlignment="1">
      <alignment horizontal="left" vertical="center" wrapText="1" shrinkToFit="1"/>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6" fillId="3" borderId="17" xfId="2" applyFont="1" applyFill="1" applyBorder="1" applyAlignment="1">
      <alignment horizontal="left" vertical="center" indent="2" shrinkToFit="1"/>
    </xf>
    <xf numFmtId="0" fontId="16" fillId="3" borderId="18" xfId="2" applyFont="1" applyFill="1" applyBorder="1" applyAlignment="1">
      <alignment horizontal="left" vertical="center" indent="2" shrinkToFit="1"/>
    </xf>
    <xf numFmtId="0" fontId="16" fillId="3" borderId="19" xfId="2" applyFont="1" applyFill="1" applyBorder="1" applyAlignment="1">
      <alignment horizontal="left" vertical="center" indent="2" shrinkToFit="1"/>
    </xf>
    <xf numFmtId="0" fontId="6" fillId="3" borderId="6" xfId="2" applyFont="1" applyFill="1" applyBorder="1" applyAlignment="1">
      <alignment vertical="center"/>
    </xf>
    <xf numFmtId="0" fontId="6" fillId="0" borderId="5" xfId="0" applyFont="1" applyBorder="1" applyAlignment="1">
      <alignment vertical="center" shrinkToFit="1"/>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6" fillId="3" borderId="4"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16" fillId="3" borderId="14" xfId="2" applyFont="1" applyFill="1" applyBorder="1" applyAlignment="1">
      <alignment vertical="center" shrinkToFit="1"/>
    </xf>
    <xf numFmtId="0" fontId="16" fillId="3" borderId="15" xfId="2" applyFont="1" applyFill="1" applyBorder="1" applyAlignment="1">
      <alignment vertical="center" shrinkToFit="1"/>
    </xf>
    <xf numFmtId="0" fontId="16" fillId="3" borderId="16" xfId="2" applyFont="1" applyFill="1" applyBorder="1" applyAlignment="1">
      <alignment vertical="center" shrinkToFit="1"/>
    </xf>
    <xf numFmtId="0" fontId="16" fillId="3" borderId="4" xfId="2" applyFont="1" applyFill="1" applyBorder="1" applyAlignment="1">
      <alignment vertical="center" shrinkToFit="1"/>
    </xf>
    <xf numFmtId="0" fontId="16" fillId="3" borderId="5" xfId="2" applyFont="1" applyFill="1" applyBorder="1" applyAlignment="1">
      <alignment vertical="center" shrinkToFit="1"/>
    </xf>
    <xf numFmtId="0" fontId="16" fillId="3" borderId="6" xfId="2" applyFont="1" applyFill="1" applyBorder="1" applyAlignment="1">
      <alignment vertical="center" shrinkToFit="1"/>
    </xf>
    <xf numFmtId="0" fontId="16" fillId="3" borderId="17" xfId="2" applyFont="1" applyFill="1" applyBorder="1" applyAlignment="1">
      <alignment horizontal="left" vertical="center"/>
    </xf>
    <xf numFmtId="0" fontId="16" fillId="3" borderId="18" xfId="2" applyFont="1" applyFill="1" applyBorder="1" applyAlignment="1">
      <alignment horizontal="left" vertical="center"/>
    </xf>
    <xf numFmtId="0" fontId="16" fillId="3" borderId="17" xfId="2" applyFont="1" applyFill="1" applyBorder="1" applyAlignment="1">
      <alignment vertical="center"/>
    </xf>
    <xf numFmtId="0" fontId="16" fillId="3" borderId="18" xfId="2" applyFont="1" applyFill="1" applyBorder="1" applyAlignment="1">
      <alignment vertical="center"/>
    </xf>
    <xf numFmtId="0" fontId="16" fillId="3" borderId="19" xfId="2" applyFont="1" applyFill="1" applyBorder="1" applyAlignment="1">
      <alignment vertical="center"/>
    </xf>
    <xf numFmtId="0" fontId="16" fillId="3" borderId="4" xfId="2" applyFont="1" applyFill="1" applyBorder="1" applyAlignment="1">
      <alignment vertical="center"/>
    </xf>
    <xf numFmtId="0" fontId="16" fillId="3" borderId="5" xfId="2" applyFont="1" applyFill="1" applyBorder="1" applyAlignment="1">
      <alignment vertical="center"/>
    </xf>
    <xf numFmtId="0" fontId="16" fillId="3" borderId="6" xfId="2" applyFont="1" applyFill="1" applyBorder="1" applyAlignment="1">
      <alignment vertical="center"/>
    </xf>
    <xf numFmtId="0" fontId="5" fillId="0" borderId="5" xfId="0" applyFont="1" applyBorder="1" applyAlignment="1">
      <alignment vertical="center"/>
    </xf>
    <xf numFmtId="0" fontId="16" fillId="3" borderId="4" xfId="2" applyFont="1" applyFill="1" applyBorder="1" applyAlignment="1">
      <alignment horizontal="left" vertical="center"/>
    </xf>
    <xf numFmtId="0" fontId="16" fillId="3" borderId="5" xfId="2" applyFont="1" applyFill="1" applyBorder="1" applyAlignment="1">
      <alignment horizontal="left" vertical="center"/>
    </xf>
    <xf numFmtId="0" fontId="16" fillId="3" borderId="6" xfId="2" applyFont="1" applyFill="1" applyBorder="1" applyAlignment="1">
      <alignment horizontal="left" vertical="center"/>
    </xf>
    <xf numFmtId="0" fontId="16" fillId="0" borderId="5" xfId="0" applyFont="1" applyBorder="1" applyAlignment="1">
      <alignment vertical="center"/>
    </xf>
    <xf numFmtId="0" fontId="5" fillId="0" borderId="6" xfId="0" applyFont="1" applyBorder="1" applyAlignment="1">
      <alignment vertical="center"/>
    </xf>
    <xf numFmtId="49" fontId="5" fillId="0" borderId="5" xfId="0" applyNumberFormat="1" applyFont="1" applyBorder="1" applyAlignment="1">
      <alignment vertical="center"/>
    </xf>
    <xf numFmtId="0" fontId="16" fillId="3" borderId="14" xfId="2" applyFont="1" applyFill="1" applyBorder="1" applyAlignment="1">
      <alignment horizontal="left" vertical="center" wrapText="1"/>
    </xf>
    <xf numFmtId="0" fontId="16" fillId="3" borderId="15" xfId="2" applyFont="1" applyFill="1" applyBorder="1" applyAlignment="1">
      <alignment horizontal="left" vertical="center" wrapText="1"/>
    </xf>
    <xf numFmtId="0" fontId="16" fillId="3" borderId="16" xfId="2" applyFont="1" applyFill="1" applyBorder="1" applyAlignment="1">
      <alignment horizontal="left" vertical="center" wrapText="1"/>
    </xf>
    <xf numFmtId="0" fontId="34" fillId="0" borderId="6" xfId="1" applyFont="1" applyBorder="1" applyAlignment="1">
      <alignment horizontal="center"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3" borderId="19" xfId="2" applyFont="1" applyFill="1" applyBorder="1" applyAlignment="1">
      <alignment horizontal="left" vertical="center"/>
    </xf>
    <xf numFmtId="0" fontId="10" fillId="0" borderId="4"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49" fontId="10" fillId="0" borderId="5"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0" fontId="9" fillId="2" borderId="0" xfId="1" applyFont="1" applyFill="1" applyAlignment="1" applyProtection="1">
      <alignment horizontal="right" vertical="center"/>
      <protection locked="0"/>
    </xf>
    <xf numFmtId="0" fontId="11" fillId="0" borderId="7"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15" fillId="0" borderId="5"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4" xfId="1" applyFont="1" applyBorder="1" applyAlignment="1" applyProtection="1">
      <alignment horizontal="center" vertical="center" wrapText="1"/>
      <protection locked="0"/>
    </xf>
    <xf numFmtId="0" fontId="0" fillId="0" borderId="3" xfId="0" applyBorder="1" applyAlignment="1">
      <alignment horizontal="center"/>
    </xf>
    <xf numFmtId="0" fontId="0" fillId="0" borderId="20" xfId="0" applyBorder="1" applyAlignment="1">
      <alignment horizont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20" xfId="2" applyFont="1" applyBorder="1" applyAlignment="1">
      <alignment horizontal="center" vertical="center" wrapText="1"/>
    </xf>
    <xf numFmtId="49" fontId="27" fillId="0" borderId="38" xfId="2" applyNumberFormat="1"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2" xfId="2" applyFont="1" applyBorder="1" applyAlignment="1">
      <alignment horizontal="center" vertical="center"/>
    </xf>
    <xf numFmtId="0" fontId="24" fillId="0" borderId="23" xfId="2" applyFont="1" applyBorder="1" applyAlignment="1">
      <alignment horizontal="center" vertical="center"/>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2" xfId="2" applyFont="1" applyBorder="1" applyAlignment="1">
      <alignment horizontal="center" vertical="center" wrapText="1"/>
    </xf>
    <xf numFmtId="0" fontId="24" fillId="0" borderId="0" xfId="0" applyFont="1" applyAlignment="1">
      <alignment horizontal="left" vertical="center"/>
    </xf>
    <xf numFmtId="0" fontId="24" fillId="0" borderId="24" xfId="0" applyFont="1" applyBorder="1" applyAlignment="1">
      <alignment horizontal="left" vertical="center"/>
    </xf>
    <xf numFmtId="176" fontId="24" fillId="0" borderId="7" xfId="0" applyNumberFormat="1" applyFont="1" applyBorder="1" applyAlignment="1">
      <alignment horizontal="left" vertical="center"/>
    </xf>
    <xf numFmtId="176" fontId="24" fillId="0" borderId="8" xfId="0" applyNumberFormat="1" applyFont="1" applyBorder="1" applyAlignment="1">
      <alignment horizontal="left" vertical="center"/>
    </xf>
    <xf numFmtId="176" fontId="24" fillId="0" borderId="9" xfId="0" applyNumberFormat="1" applyFont="1" applyBorder="1" applyAlignment="1">
      <alignment horizontal="left" vertical="center"/>
    </xf>
    <xf numFmtId="176" fontId="24" fillId="0" borderId="25" xfId="0" applyNumberFormat="1" applyFont="1" applyBorder="1" applyAlignment="1">
      <alignment horizontal="left" vertical="center"/>
    </xf>
    <xf numFmtId="176" fontId="24" fillId="0" borderId="26" xfId="0" applyNumberFormat="1" applyFont="1" applyBorder="1" applyAlignment="1">
      <alignment horizontal="left" vertical="center"/>
    </xf>
    <xf numFmtId="176" fontId="24" fillId="0" borderId="27" xfId="0" applyNumberFormat="1" applyFont="1" applyBorder="1" applyAlignment="1">
      <alignment horizontal="left"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cellXfs>
  <cellStyles count="3">
    <cellStyle name="標準" xfId="0" builtinId="0"/>
    <cellStyle name="標準_1〜5施設申請書類" xfId="1" xr:uid="{00000000-0005-0000-0000-000001000000}"/>
    <cellStyle name="標準_心機構施設申請書" xfId="2" xr:uid="{00000000-0005-0000-0000-000002000000}"/>
  </cellStyles>
  <dxfs count="2">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104775</xdr:colOff>
      <xdr:row>1</xdr:row>
      <xdr:rowOff>152399</xdr:rowOff>
    </xdr:from>
    <xdr:to>
      <xdr:col>6</xdr:col>
      <xdr:colOff>58575</xdr:colOff>
      <xdr:row>6</xdr:row>
      <xdr:rowOff>87149</xdr:rowOff>
    </xdr:to>
    <xdr:sp macro="" textlink="">
      <xdr:nvSpPr>
        <xdr:cNvPr id="2" name="正方形/長方形 1">
          <a:extLst>
            <a:ext uri="{FF2B5EF4-FFF2-40B4-BE49-F238E27FC236}">
              <a16:creationId xmlns:a16="http://schemas.microsoft.com/office/drawing/2014/main" id="{4B597D01-6A15-451F-8BDD-9B8A1B90FC02}"/>
            </a:ext>
          </a:extLst>
        </xdr:cNvPr>
        <xdr:cNvSpPr>
          <a:spLocks noChangeAspect="1"/>
        </xdr:cNvSpPr>
      </xdr:nvSpPr>
      <xdr:spPr>
        <a:xfrm>
          <a:off x="561975" y="323849"/>
          <a:ext cx="8682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114300</xdr:colOff>
      <xdr:row>0</xdr:row>
      <xdr:rowOff>142875</xdr:rowOff>
    </xdr:from>
    <xdr:to>
      <xdr:col>5</xdr:col>
      <xdr:colOff>30000</xdr:colOff>
      <xdr:row>5</xdr:row>
      <xdr:rowOff>77625</xdr:rowOff>
    </xdr:to>
    <xdr:sp macro="" textlink="">
      <xdr:nvSpPr>
        <xdr:cNvPr id="2" name="正方形/長方形 1">
          <a:extLst>
            <a:ext uri="{FF2B5EF4-FFF2-40B4-BE49-F238E27FC236}">
              <a16:creationId xmlns:a16="http://schemas.microsoft.com/office/drawing/2014/main" id="{30A0DC9D-647F-4350-9EF7-AFE258BB58C4}"/>
            </a:ext>
          </a:extLst>
        </xdr:cNvPr>
        <xdr:cNvSpPr>
          <a:spLocks noChangeAspect="1"/>
        </xdr:cNvSpPr>
      </xdr:nvSpPr>
      <xdr:spPr>
        <a:xfrm>
          <a:off x="438150" y="142875"/>
          <a:ext cx="8682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133350</xdr:colOff>
      <xdr:row>0</xdr:row>
      <xdr:rowOff>152400</xdr:rowOff>
    </xdr:from>
    <xdr:to>
      <xdr:col>5</xdr:col>
      <xdr:colOff>87150</xdr:colOff>
      <xdr:row>5</xdr:row>
      <xdr:rowOff>87150</xdr:rowOff>
    </xdr:to>
    <xdr:sp macro="" textlink="">
      <xdr:nvSpPr>
        <xdr:cNvPr id="2" name="正方形/長方形 1">
          <a:extLst>
            <a:ext uri="{FF2B5EF4-FFF2-40B4-BE49-F238E27FC236}">
              <a16:creationId xmlns:a16="http://schemas.microsoft.com/office/drawing/2014/main" id="{1FBEEC51-C935-4F6B-9D96-E7F84CD0FFD2}"/>
            </a:ext>
          </a:extLst>
        </xdr:cNvPr>
        <xdr:cNvSpPr>
          <a:spLocks noChangeAspect="1"/>
        </xdr:cNvSpPr>
      </xdr:nvSpPr>
      <xdr:spPr>
        <a:xfrm>
          <a:off x="342900" y="152400"/>
          <a:ext cx="868200" cy="79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chemeClr val="tx1"/>
              </a:solidFill>
              <a:latin typeface="游明朝" panose="02020400000000000000" pitchFamily="18" charset="-128"/>
              <a:ea typeface="游明朝" panose="02020400000000000000" pitchFamily="18" charset="-128"/>
            </a:rPr>
            <a:t>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0</xdr:row>
      <xdr:rowOff>0</xdr:rowOff>
    </xdr:from>
    <xdr:to>
      <xdr:col>13</xdr:col>
      <xdr:colOff>19050</xdr:colOff>
      <xdr:row>0</xdr:row>
      <xdr:rowOff>0</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40481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4" name="Text Box 2">
          <a:extLst>
            <a:ext uri="{FF2B5EF4-FFF2-40B4-BE49-F238E27FC236}">
              <a16:creationId xmlns:a16="http://schemas.microsoft.com/office/drawing/2014/main" id="{00000000-0008-0000-0900-000092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5" name="AutoShape 3">
          <a:extLst>
            <a:ext uri="{FF2B5EF4-FFF2-40B4-BE49-F238E27FC236}">
              <a16:creationId xmlns:a16="http://schemas.microsoft.com/office/drawing/2014/main" id="{00000000-0008-0000-0900-000093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6" name="Text Box 4">
          <a:extLst>
            <a:ext uri="{FF2B5EF4-FFF2-40B4-BE49-F238E27FC236}">
              <a16:creationId xmlns:a16="http://schemas.microsoft.com/office/drawing/2014/main" id="{00000000-0008-0000-0900-000094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197" name="Text Box 5">
          <a:extLst>
            <a:ext uri="{FF2B5EF4-FFF2-40B4-BE49-F238E27FC236}">
              <a16:creationId xmlns:a16="http://schemas.microsoft.com/office/drawing/2014/main" id="{00000000-0008-0000-0900-000095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8" name="AutoShape 6">
          <a:extLst>
            <a:ext uri="{FF2B5EF4-FFF2-40B4-BE49-F238E27FC236}">
              <a16:creationId xmlns:a16="http://schemas.microsoft.com/office/drawing/2014/main" id="{00000000-0008-0000-0900-000096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99" name="AutoShape 7">
          <a:extLst>
            <a:ext uri="{FF2B5EF4-FFF2-40B4-BE49-F238E27FC236}">
              <a16:creationId xmlns:a16="http://schemas.microsoft.com/office/drawing/2014/main" id="{00000000-0008-0000-0900-000097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0" name="AutoShape 8">
          <a:extLst>
            <a:ext uri="{FF2B5EF4-FFF2-40B4-BE49-F238E27FC236}">
              <a16:creationId xmlns:a16="http://schemas.microsoft.com/office/drawing/2014/main" id="{00000000-0008-0000-0900-000098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01" name="Text Box 9">
          <a:extLst>
            <a:ext uri="{FF2B5EF4-FFF2-40B4-BE49-F238E27FC236}">
              <a16:creationId xmlns:a16="http://schemas.microsoft.com/office/drawing/2014/main" id="{00000000-0008-0000-0900-000099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2" name="AutoShape 10">
          <a:extLst>
            <a:ext uri="{FF2B5EF4-FFF2-40B4-BE49-F238E27FC236}">
              <a16:creationId xmlns:a16="http://schemas.microsoft.com/office/drawing/2014/main" id="{00000000-0008-0000-0900-00009A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3" name="AutoShape 11">
          <a:extLst>
            <a:ext uri="{FF2B5EF4-FFF2-40B4-BE49-F238E27FC236}">
              <a16:creationId xmlns:a16="http://schemas.microsoft.com/office/drawing/2014/main" id="{00000000-0008-0000-0900-00009B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4" name="AutoShape 12">
          <a:extLst>
            <a:ext uri="{FF2B5EF4-FFF2-40B4-BE49-F238E27FC236}">
              <a16:creationId xmlns:a16="http://schemas.microsoft.com/office/drawing/2014/main" id="{00000000-0008-0000-0900-00009C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5" name="AutoShape 13">
          <a:extLst>
            <a:ext uri="{FF2B5EF4-FFF2-40B4-BE49-F238E27FC236}">
              <a16:creationId xmlns:a16="http://schemas.microsoft.com/office/drawing/2014/main" id="{00000000-0008-0000-0900-00009D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6" name="AutoShape 14">
          <a:extLst>
            <a:ext uri="{FF2B5EF4-FFF2-40B4-BE49-F238E27FC236}">
              <a16:creationId xmlns:a16="http://schemas.microsoft.com/office/drawing/2014/main" id="{00000000-0008-0000-0900-00009E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7" name="AutoShape 15">
          <a:extLst>
            <a:ext uri="{FF2B5EF4-FFF2-40B4-BE49-F238E27FC236}">
              <a16:creationId xmlns:a16="http://schemas.microsoft.com/office/drawing/2014/main" id="{00000000-0008-0000-0900-00009F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8" name="AutoShape 16">
          <a:extLst>
            <a:ext uri="{FF2B5EF4-FFF2-40B4-BE49-F238E27FC236}">
              <a16:creationId xmlns:a16="http://schemas.microsoft.com/office/drawing/2014/main" id="{00000000-0008-0000-0900-0000A0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09" name="AutoShape 17">
          <a:extLst>
            <a:ext uri="{FF2B5EF4-FFF2-40B4-BE49-F238E27FC236}">
              <a16:creationId xmlns:a16="http://schemas.microsoft.com/office/drawing/2014/main" id="{00000000-0008-0000-0900-0000A1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0" name="AutoShape 18">
          <a:extLst>
            <a:ext uri="{FF2B5EF4-FFF2-40B4-BE49-F238E27FC236}">
              <a16:creationId xmlns:a16="http://schemas.microsoft.com/office/drawing/2014/main" id="{00000000-0008-0000-0900-0000A2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1" name="AutoShape 19">
          <a:extLst>
            <a:ext uri="{FF2B5EF4-FFF2-40B4-BE49-F238E27FC236}">
              <a16:creationId xmlns:a16="http://schemas.microsoft.com/office/drawing/2014/main" id="{00000000-0008-0000-0900-0000A3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2" name="AutoShape 20">
          <a:extLst>
            <a:ext uri="{FF2B5EF4-FFF2-40B4-BE49-F238E27FC236}">
              <a16:creationId xmlns:a16="http://schemas.microsoft.com/office/drawing/2014/main" id="{00000000-0008-0000-0900-0000A4080000}"/>
            </a:ext>
          </a:extLst>
        </xdr:cNvPr>
        <xdr:cNvSpPr>
          <a:spLocks noChangeArrowheads="1"/>
        </xdr:cNvSpPr>
      </xdr:nvSpPr>
      <xdr:spPr bwMode="auto">
        <a:xfrm>
          <a:off x="285750" y="0"/>
          <a:ext cx="49434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13" name="AutoShape 21">
          <a:extLst>
            <a:ext uri="{FF2B5EF4-FFF2-40B4-BE49-F238E27FC236}">
              <a16:creationId xmlns:a16="http://schemas.microsoft.com/office/drawing/2014/main" id="{00000000-0008-0000-0900-0000A5080000}"/>
            </a:ext>
          </a:extLst>
        </xdr:cNvPr>
        <xdr:cNvSpPr>
          <a:spLocks noChangeArrowheads="1"/>
        </xdr:cNvSpPr>
      </xdr:nvSpPr>
      <xdr:spPr bwMode="auto">
        <a:xfrm>
          <a:off x="285750" y="0"/>
          <a:ext cx="53721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4" name="Text Box 22">
          <a:extLst>
            <a:ext uri="{FF2B5EF4-FFF2-40B4-BE49-F238E27FC236}">
              <a16:creationId xmlns:a16="http://schemas.microsoft.com/office/drawing/2014/main" id="{00000000-0008-0000-0900-0000A6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5" name="Text Box 23">
          <a:extLst>
            <a:ext uri="{FF2B5EF4-FFF2-40B4-BE49-F238E27FC236}">
              <a16:creationId xmlns:a16="http://schemas.microsoft.com/office/drawing/2014/main" id="{00000000-0008-0000-0900-0000A7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66675</xdr:rowOff>
    </xdr:to>
    <xdr:sp macro="" textlink="">
      <xdr:nvSpPr>
        <xdr:cNvPr id="2216" name="Text Box 24">
          <a:extLst>
            <a:ext uri="{FF2B5EF4-FFF2-40B4-BE49-F238E27FC236}">
              <a16:creationId xmlns:a16="http://schemas.microsoft.com/office/drawing/2014/main" id="{00000000-0008-0000-0900-0000A8080000}"/>
            </a:ext>
          </a:extLst>
        </xdr:cNvPr>
        <xdr:cNvSpPr txBox="1">
          <a:spLocks noChangeArrowheads="1"/>
        </xdr:cNvSpPr>
      </xdr:nvSpPr>
      <xdr:spPr bwMode="auto">
        <a:xfrm>
          <a:off x="5924550" y="0"/>
          <a:ext cx="76200" cy="2190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1\user\&#9734;&#21463;&#20184;&#12539;&#24515;&#23554;&#38272;&#21307;&#30003;&#35531;&#38306;&#20418;&#9734;_&#9733;\&#9632;&#30003;&#35531;&#26360;&#27096;&#24335;\&#24515;&#23554;&#38272;&#21307;&#30003;&#35531;&#26360;&#39006;&#65306;&#20877;&#21462;&#24471;&#65288;&#26356;&#26032;&#27508;&#12394;&#12375;&#65289;2025.xlsx" TargetMode="External"/><Relationship Id="rId1" Type="http://schemas.openxmlformats.org/officeDocument/2006/relationships/externalLinkPath" Target="file:///\\SERV1\user\&#9734;&#21463;&#20184;&#12539;&#24515;&#23554;&#38272;&#21307;&#30003;&#35531;&#38306;&#20418;&#9734;_&#9733;\&#9632;&#30003;&#35531;&#26360;&#27096;&#24335;\&#24515;&#23554;&#38272;&#21307;&#30003;&#35531;&#26360;&#39006;&#65306;&#20877;&#21462;&#24471;&#65288;&#26356;&#26032;&#27508;&#12394;&#12375;&#65289;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
      <sheetName val="２"/>
      <sheetName val="３"/>
      <sheetName val="4-1"/>
      <sheetName val="4-2"/>
      <sheetName val="4-3"/>
      <sheetName val="4-4"/>
      <sheetName val="4-5"/>
      <sheetName val="4-6"/>
      <sheetName val="4-7"/>
    </sheetNames>
    <sheetDataSet>
      <sheetData sheetId="0"/>
      <sheetData sheetId="1"/>
      <sheetData sheetId="2"/>
      <sheetData sheetId="3" refreshError="1"/>
      <sheetData sheetId="4" refreshError="1"/>
      <sheetData sheetId="5">
        <row r="13">
          <cell r="AD13">
            <v>8</v>
          </cell>
        </row>
        <row r="15">
          <cell r="AD15">
            <v>0</v>
          </cell>
        </row>
        <row r="16">
          <cell r="AD16">
            <v>0</v>
          </cell>
        </row>
        <row r="17">
          <cell r="AD17">
            <v>0</v>
          </cell>
        </row>
        <row r="19">
          <cell r="AD19">
            <v>0</v>
          </cell>
        </row>
        <row r="21">
          <cell r="AD21">
            <v>1</v>
          </cell>
        </row>
        <row r="22">
          <cell r="AD22">
            <v>0</v>
          </cell>
        </row>
        <row r="23">
          <cell r="AD23">
            <v>0</v>
          </cell>
        </row>
        <row r="24">
          <cell r="AD24">
            <v>0</v>
          </cell>
        </row>
        <row r="25">
          <cell r="AD25">
            <v>0</v>
          </cell>
        </row>
        <row r="27">
          <cell r="AD27">
            <v>2</v>
          </cell>
        </row>
        <row r="29">
          <cell r="AD29">
            <v>1</v>
          </cell>
        </row>
        <row r="31">
          <cell r="AD31">
            <v>0</v>
          </cell>
        </row>
        <row r="34">
          <cell r="AD34">
            <v>0</v>
          </cell>
        </row>
        <row r="35">
          <cell r="AD35">
            <v>0</v>
          </cell>
        </row>
        <row r="36">
          <cell r="AD36">
            <v>0</v>
          </cell>
        </row>
        <row r="37">
          <cell r="AD37">
            <v>0</v>
          </cell>
        </row>
        <row r="38">
          <cell r="AD38">
            <v>0</v>
          </cell>
        </row>
        <row r="39">
          <cell r="AD39">
            <v>0</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23EE-2AEB-4D64-8AE3-0C8BA1D35946}">
  <sheetPr>
    <pageSetUpPr fitToPage="1"/>
  </sheetPr>
  <dimension ref="B6:AZ532"/>
  <sheetViews>
    <sheetView showGridLines="0" tabSelected="1" zoomScaleNormal="100" workbookViewId="0">
      <selection activeCell="G19" sqref="G19:Q19"/>
    </sheetView>
  </sheetViews>
  <sheetFormatPr defaultColWidth="9" defaultRowHeight="13.5"/>
  <cols>
    <col min="1" max="1" width="3" style="10" customWidth="1"/>
    <col min="2" max="19" width="3" style="11" customWidth="1"/>
    <col min="20" max="29" width="3" style="10" customWidth="1"/>
    <col min="30" max="30" width="2.625" style="10" customWidth="1"/>
    <col min="31" max="31" width="2.75" style="10" customWidth="1"/>
    <col min="32" max="16384" width="9" style="10"/>
  </cols>
  <sheetData>
    <row r="6" spans="2:52">
      <c r="G6" s="10"/>
      <c r="H6" s="10"/>
      <c r="I6" s="10"/>
      <c r="J6" s="10"/>
      <c r="K6" s="10"/>
      <c r="L6" s="10"/>
      <c r="M6" s="10"/>
      <c r="N6" s="10"/>
      <c r="O6" s="10"/>
      <c r="P6" s="10"/>
      <c r="Q6" s="10"/>
      <c r="R6" s="10"/>
      <c r="S6" s="10"/>
    </row>
    <row r="8" spans="2:52" s="7" customFormat="1" ht="12" customHeight="1">
      <c r="B8" s="4" t="s">
        <v>9</v>
      </c>
      <c r="C8" s="4"/>
      <c r="D8" s="4"/>
      <c r="E8" s="4"/>
      <c r="F8" s="4"/>
      <c r="G8" s="5"/>
      <c r="H8" s="4"/>
      <c r="I8" s="4"/>
      <c r="J8" s="4"/>
      <c r="K8" s="4"/>
      <c r="L8" s="4"/>
      <c r="M8" s="4"/>
      <c r="N8" s="4"/>
      <c r="O8" s="4"/>
      <c r="P8" s="4"/>
      <c r="Q8" s="4"/>
      <c r="R8" s="4"/>
      <c r="S8" s="4"/>
      <c r="T8" s="218" t="s">
        <v>10</v>
      </c>
      <c r="U8" s="218"/>
      <c r="V8" s="218"/>
      <c r="W8" s="218"/>
      <c r="X8" s="218"/>
      <c r="Y8" s="218"/>
      <c r="Z8" s="218"/>
      <c r="AA8" s="218"/>
      <c r="AB8" s="218"/>
      <c r="AC8" s="218"/>
      <c r="AD8" s="218"/>
    </row>
    <row r="9" spans="2:52" ht="12" customHeight="1">
      <c r="B9" s="8"/>
      <c r="C9" s="8"/>
      <c r="D9" s="8"/>
      <c r="E9" s="8"/>
      <c r="F9" s="8"/>
      <c r="G9" s="8"/>
      <c r="H9" s="8"/>
      <c r="I9" s="8"/>
      <c r="J9" s="8"/>
      <c r="K9" s="8"/>
      <c r="L9" s="8"/>
      <c r="M9" s="8"/>
      <c r="N9" s="8"/>
      <c r="O9" s="8"/>
      <c r="P9" s="8"/>
      <c r="Q9" s="8"/>
      <c r="R9" s="8"/>
      <c r="S9" s="8"/>
      <c r="T9" s="9"/>
      <c r="U9" s="9"/>
      <c r="V9" s="9"/>
      <c r="W9" s="9"/>
      <c r="X9" s="8"/>
      <c r="Y9" s="8"/>
      <c r="Z9" s="8"/>
      <c r="AA9" s="8"/>
      <c r="AB9" s="8"/>
      <c r="AC9" s="9"/>
      <c r="AD9" s="6" t="s">
        <v>301</v>
      </c>
    </row>
    <row r="10" spans="2:52" ht="8.4499999999999993" customHeight="1">
      <c r="S10" s="12"/>
    </row>
    <row r="11" spans="2:52" ht="15" customHeight="1">
      <c r="D11" s="10"/>
      <c r="E11" s="219" t="s">
        <v>302</v>
      </c>
      <c r="F11" s="220"/>
      <c r="G11" s="220"/>
      <c r="H11" s="220"/>
      <c r="I11" s="220"/>
      <c r="J11" s="220"/>
      <c r="K11" s="220"/>
      <c r="L11" s="220"/>
      <c r="M11" s="220"/>
      <c r="N11" s="220"/>
      <c r="O11" s="220"/>
      <c r="P11" s="220"/>
      <c r="Q11" s="220"/>
      <c r="R11" s="220"/>
      <c r="S11" s="220"/>
      <c r="T11" s="220"/>
      <c r="U11" s="220"/>
      <c r="V11" s="220"/>
      <c r="W11" s="220"/>
      <c r="X11" s="220"/>
      <c r="Y11" s="220"/>
      <c r="Z11" s="220"/>
      <c r="AA11" s="221"/>
    </row>
    <row r="12" spans="2:52" ht="15.6" customHeight="1">
      <c r="D12" s="13"/>
      <c r="E12" s="222"/>
      <c r="F12" s="223"/>
      <c r="G12" s="223"/>
      <c r="H12" s="223"/>
      <c r="I12" s="223"/>
      <c r="J12" s="223"/>
      <c r="K12" s="223"/>
      <c r="L12" s="223"/>
      <c r="M12" s="223"/>
      <c r="N12" s="223"/>
      <c r="O12" s="223"/>
      <c r="P12" s="223"/>
      <c r="Q12" s="223"/>
      <c r="R12" s="223"/>
      <c r="S12" s="223"/>
      <c r="T12" s="223"/>
      <c r="U12" s="223"/>
      <c r="V12" s="223"/>
      <c r="W12" s="223"/>
      <c r="X12" s="223"/>
      <c r="Y12" s="223"/>
      <c r="Z12" s="223"/>
      <c r="AA12" s="224"/>
    </row>
    <row r="13" spans="2:52" ht="7.9" customHeight="1">
      <c r="G13" s="14"/>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2:52" ht="13.9" customHeight="1">
      <c r="B14" s="15"/>
      <c r="C14" s="15"/>
      <c r="D14" s="15"/>
      <c r="E14" s="15"/>
      <c r="F14" s="15"/>
      <c r="G14" s="15"/>
      <c r="H14" s="15"/>
      <c r="I14" s="15"/>
      <c r="J14" s="15"/>
      <c r="K14" s="15"/>
      <c r="L14" s="15"/>
      <c r="M14" s="10"/>
      <c r="N14" s="10"/>
      <c r="O14" s="10"/>
      <c r="P14" s="10"/>
      <c r="Q14" s="10"/>
      <c r="R14" s="10"/>
      <c r="S14" s="10"/>
      <c r="W14" s="225">
        <v>2025</v>
      </c>
      <c r="X14" s="226"/>
      <c r="Y14" s="19" t="s">
        <v>20</v>
      </c>
      <c r="Z14" s="32"/>
      <c r="AA14" s="15" t="s">
        <v>36</v>
      </c>
      <c r="AB14" s="32"/>
      <c r="AC14" s="15" t="s">
        <v>33</v>
      </c>
      <c r="AE14" s="17"/>
      <c r="AF14" s="17"/>
      <c r="AG14" s="17"/>
      <c r="AH14" s="17"/>
      <c r="AI14" s="17"/>
      <c r="AJ14" s="17"/>
      <c r="AK14" s="17"/>
      <c r="AL14" s="17"/>
      <c r="AM14" s="17"/>
      <c r="AN14" s="17"/>
      <c r="AO14" s="17"/>
      <c r="AP14" s="17"/>
      <c r="AQ14" s="17"/>
      <c r="AR14" s="17"/>
      <c r="AS14" s="17"/>
      <c r="AT14" s="17"/>
      <c r="AU14" s="17"/>
      <c r="AV14" s="17"/>
      <c r="AW14" s="17"/>
      <c r="AX14" s="17"/>
      <c r="AY14" s="17"/>
      <c r="AZ14" s="17"/>
    </row>
    <row r="15" spans="2:52" ht="13.9" customHeight="1">
      <c r="B15" s="15"/>
      <c r="C15" s="15"/>
      <c r="D15" s="15"/>
      <c r="E15" s="15"/>
      <c r="F15" s="15"/>
      <c r="G15" s="15"/>
      <c r="H15" s="15"/>
      <c r="I15" s="15"/>
      <c r="J15" s="15"/>
      <c r="K15" s="15"/>
      <c r="L15" s="15"/>
      <c r="M15" s="10"/>
      <c r="N15" s="10"/>
      <c r="O15" s="10"/>
      <c r="P15" s="10"/>
      <c r="Q15" s="10"/>
      <c r="R15" s="10"/>
      <c r="S15" s="10"/>
      <c r="W15" s="15"/>
      <c r="X15" s="15"/>
      <c r="Y15" s="19"/>
      <c r="Z15" s="15"/>
      <c r="AA15" s="15"/>
      <c r="AB15" s="15"/>
      <c r="AC15" s="45" t="s">
        <v>29</v>
      </c>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2:52" ht="8.4499999999999993" customHeight="1">
      <c r="B16" s="15"/>
      <c r="C16" s="15"/>
      <c r="D16" s="15"/>
      <c r="E16" s="15"/>
      <c r="F16" s="15"/>
      <c r="G16" s="15"/>
      <c r="H16" s="15"/>
      <c r="I16" s="15"/>
      <c r="J16" s="15"/>
      <c r="K16" s="15"/>
      <c r="L16" s="15"/>
      <c r="M16" s="10"/>
      <c r="N16" s="10"/>
      <c r="O16" s="10"/>
      <c r="P16" s="10"/>
      <c r="Q16" s="10"/>
      <c r="R16" s="10"/>
      <c r="S16" s="10"/>
      <c r="W16" s="15"/>
      <c r="X16" s="15"/>
      <c r="Y16" s="19"/>
      <c r="Z16" s="15"/>
      <c r="AA16" s="15"/>
      <c r="AB16" s="15"/>
      <c r="AC16" s="46"/>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2:52" ht="13.9" customHeight="1">
      <c r="B17" s="11" t="s">
        <v>303</v>
      </c>
      <c r="C17" s="10"/>
      <c r="D17" s="10"/>
      <c r="E17" s="10"/>
      <c r="F17" s="10"/>
      <c r="G17" s="10"/>
      <c r="H17" s="10"/>
      <c r="I17" s="10"/>
      <c r="J17" s="10"/>
      <c r="K17" s="10"/>
      <c r="L17" s="10"/>
      <c r="M17" s="10"/>
      <c r="N17" s="10"/>
      <c r="O17" s="10"/>
      <c r="P17" s="10"/>
      <c r="Q17" s="10"/>
      <c r="R17" s="10"/>
      <c r="S17" s="10"/>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2:52" ht="14.45" customHeight="1">
      <c r="F18" s="38"/>
      <c r="K18" s="38"/>
      <c r="L18" s="10"/>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2:52" ht="24" customHeight="1">
      <c r="B19" s="19" t="s">
        <v>34</v>
      </c>
      <c r="C19" s="10"/>
      <c r="D19" s="58"/>
      <c r="E19" s="58"/>
      <c r="F19" s="61"/>
      <c r="G19" s="227"/>
      <c r="H19" s="228"/>
      <c r="I19" s="228"/>
      <c r="J19" s="228"/>
      <c r="K19" s="228"/>
      <c r="L19" s="228"/>
      <c r="M19" s="228"/>
      <c r="N19" s="228"/>
      <c r="O19" s="228"/>
      <c r="P19" s="228"/>
      <c r="Q19" s="229"/>
      <c r="R19" s="15" t="s">
        <v>43</v>
      </c>
      <c r="T19" s="19" t="s">
        <v>21</v>
      </c>
      <c r="U19" s="16"/>
      <c r="V19" s="16"/>
      <c r="W19" s="225"/>
      <c r="X19" s="230"/>
      <c r="Y19" s="15" t="s">
        <v>35</v>
      </c>
      <c r="Z19" s="32"/>
      <c r="AA19" s="15" t="s">
        <v>36</v>
      </c>
      <c r="AB19" s="32"/>
      <c r="AC19" s="19" t="s">
        <v>22</v>
      </c>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2:52" ht="14.45" customHeight="1">
      <c r="C20" s="18"/>
      <c r="D20" s="18"/>
      <c r="E20" s="16"/>
      <c r="F20" s="19"/>
      <c r="G20" s="19"/>
      <c r="H20" s="19"/>
      <c r="I20" s="19"/>
      <c r="J20" s="19"/>
      <c r="K20" s="19"/>
      <c r="L20" s="19"/>
      <c r="M20" s="19"/>
      <c r="N20" s="19"/>
      <c r="O20" s="19"/>
      <c r="P20" s="19"/>
      <c r="Q20" s="19"/>
      <c r="R20" s="19"/>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2:52" s="28" customFormat="1" ht="19.149999999999999" customHeight="1">
      <c r="B21" s="28" t="s">
        <v>304</v>
      </c>
      <c r="C21" s="11"/>
      <c r="D21" s="11"/>
      <c r="E21" s="19"/>
      <c r="F21" s="19"/>
      <c r="G21" s="19"/>
      <c r="H21" s="19"/>
      <c r="I21" s="19"/>
      <c r="J21" s="227"/>
      <c r="K21" s="228"/>
      <c r="L21" s="228"/>
      <c r="M21" s="228"/>
      <c r="N21" s="228"/>
      <c r="O21" s="228"/>
      <c r="P21" s="228"/>
      <c r="Q21" s="228"/>
      <c r="R21" s="228"/>
      <c r="S21" s="229"/>
      <c r="AE21" s="60"/>
      <c r="AF21" s="60"/>
      <c r="AG21" s="60"/>
      <c r="AH21" s="60"/>
      <c r="AI21" s="60"/>
      <c r="AJ21" s="60"/>
      <c r="AK21" s="60"/>
      <c r="AL21" s="60"/>
      <c r="AM21" s="60"/>
      <c r="AN21" s="60"/>
      <c r="AO21" s="60"/>
      <c r="AP21" s="60"/>
      <c r="AQ21" s="60"/>
      <c r="AR21" s="60"/>
      <c r="AS21" s="60"/>
      <c r="AT21" s="60"/>
      <c r="AU21" s="60"/>
      <c r="AV21" s="60"/>
      <c r="AW21" s="60"/>
      <c r="AX21" s="60"/>
      <c r="AY21" s="60"/>
      <c r="AZ21" s="60"/>
    </row>
    <row r="22" spans="2:52" ht="14.45" customHeight="1">
      <c r="C22" s="18"/>
      <c r="D22" s="18"/>
      <c r="E22" s="18"/>
      <c r="AE22" s="17"/>
      <c r="AF22" s="17"/>
      <c r="AG22" s="17"/>
      <c r="AH22" s="17"/>
      <c r="AI22" s="17"/>
      <c r="AJ22" s="17"/>
      <c r="AK22" s="17"/>
      <c r="AL22" s="17"/>
      <c r="AM22" s="17"/>
      <c r="AN22" s="17"/>
      <c r="AO22" s="17"/>
      <c r="AP22" s="17"/>
      <c r="AQ22" s="17"/>
      <c r="AR22" s="17"/>
      <c r="AS22" s="17"/>
      <c r="AT22" s="17"/>
      <c r="AU22" s="17"/>
      <c r="AV22" s="17"/>
      <c r="AW22" s="17"/>
      <c r="AX22" s="17"/>
      <c r="AY22" s="17"/>
      <c r="AZ22" s="17"/>
    </row>
    <row r="23" spans="2:52" ht="23.45" customHeight="1">
      <c r="B23" s="19" t="s">
        <v>42</v>
      </c>
      <c r="C23" s="10"/>
      <c r="D23" s="59"/>
      <c r="E23" s="59"/>
      <c r="G23" s="197"/>
      <c r="H23" s="198"/>
      <c r="I23" s="198"/>
      <c r="J23" s="198"/>
      <c r="K23" s="198"/>
      <c r="L23" s="198"/>
      <c r="M23" s="198"/>
      <c r="N23" s="198"/>
      <c r="O23" s="198"/>
      <c r="P23" s="198"/>
      <c r="Q23" s="198"/>
      <c r="R23" s="198"/>
      <c r="S23" s="198"/>
      <c r="T23" s="198"/>
      <c r="U23" s="198"/>
      <c r="V23" s="198"/>
      <c r="W23" s="198"/>
      <c r="X23" s="198"/>
      <c r="Y23" s="198"/>
      <c r="Z23" s="198"/>
      <c r="AA23" s="198"/>
      <c r="AB23" s="198"/>
      <c r="AC23" s="198"/>
      <c r="AD23" s="199"/>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2:52" ht="7.9" customHeight="1">
      <c r="C24" s="16"/>
      <c r="D24" s="16"/>
      <c r="E24" s="16"/>
      <c r="F24" s="39"/>
      <c r="G24" s="39"/>
      <c r="H24" s="39"/>
      <c r="I24" s="39"/>
      <c r="J24" s="39"/>
      <c r="K24" s="39"/>
      <c r="L24" s="39"/>
      <c r="M24" s="39"/>
      <c r="N24" s="39"/>
      <c r="O24" s="39"/>
      <c r="P24" s="39"/>
      <c r="Q24" s="39"/>
      <c r="R24" s="39"/>
      <c r="S24" s="39"/>
      <c r="T24" s="48"/>
      <c r="U24" s="48"/>
      <c r="V24" s="48"/>
      <c r="W24" s="48"/>
      <c r="X24" s="48"/>
      <c r="Y24" s="48"/>
      <c r="Z24" s="48"/>
      <c r="AA24" s="48"/>
      <c r="AB24" s="48"/>
      <c r="AC24" s="48"/>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2:52" ht="24.6" customHeight="1">
      <c r="C25" s="216" t="s">
        <v>44</v>
      </c>
      <c r="D25" s="217"/>
      <c r="E25" s="217"/>
      <c r="F25" s="61"/>
      <c r="G25" s="197"/>
      <c r="H25" s="198"/>
      <c r="I25" s="198"/>
      <c r="J25" s="198"/>
      <c r="K25" s="198"/>
      <c r="L25" s="198"/>
      <c r="M25" s="198"/>
      <c r="N25" s="198"/>
      <c r="O25" s="198"/>
      <c r="P25" s="198"/>
      <c r="Q25" s="198"/>
      <c r="R25" s="198"/>
      <c r="S25" s="198"/>
      <c r="T25" s="198"/>
      <c r="U25" s="198"/>
      <c r="V25" s="198"/>
      <c r="W25" s="198"/>
      <c r="X25" s="198"/>
      <c r="Y25" s="198"/>
      <c r="Z25" s="198"/>
      <c r="AA25" s="198"/>
      <c r="AB25" s="198"/>
      <c r="AC25" s="198"/>
      <c r="AD25" s="199"/>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2:52" ht="9" customHeight="1">
      <c r="C26" s="16"/>
      <c r="D26" s="16"/>
      <c r="E26" s="16"/>
      <c r="F26" s="19"/>
      <c r="AE26" s="17"/>
      <c r="AF26" s="17"/>
      <c r="AG26" s="17"/>
      <c r="AH26" s="17"/>
      <c r="AI26" s="17"/>
      <c r="AJ26" s="17"/>
      <c r="AK26" s="17"/>
      <c r="AL26" s="17"/>
      <c r="AM26" s="17"/>
      <c r="AN26" s="17"/>
      <c r="AO26" s="17"/>
      <c r="AP26" s="17"/>
      <c r="AQ26" s="17"/>
      <c r="AR26" s="17"/>
      <c r="AS26" s="17"/>
      <c r="AT26" s="17"/>
      <c r="AU26" s="17"/>
      <c r="AV26" s="17"/>
      <c r="AW26" s="17"/>
      <c r="AX26" s="17"/>
      <c r="AY26" s="17"/>
      <c r="AZ26" s="17"/>
    </row>
    <row r="27" spans="2:52" ht="14.45" customHeight="1">
      <c r="B27" s="11" t="s">
        <v>23</v>
      </c>
      <c r="C27" s="10"/>
      <c r="D27" s="62"/>
      <c r="E27" s="62"/>
      <c r="F27" s="19" t="s">
        <v>1</v>
      </c>
      <c r="G27" s="190"/>
      <c r="H27" s="191"/>
      <c r="I27" s="15" t="s">
        <v>0</v>
      </c>
      <c r="J27" s="190"/>
      <c r="K27" s="214"/>
      <c r="L27" s="191"/>
      <c r="S27" s="49" t="s">
        <v>24</v>
      </c>
      <c r="T27" s="207"/>
      <c r="U27" s="215"/>
      <c r="V27" s="215"/>
      <c r="W27" s="215"/>
      <c r="X27" s="208"/>
      <c r="AE27" s="17"/>
      <c r="AF27" s="17"/>
      <c r="AG27" s="17"/>
      <c r="AH27" s="17"/>
      <c r="AI27" s="17"/>
      <c r="AJ27" s="17"/>
      <c r="AK27" s="17"/>
      <c r="AL27" s="17"/>
      <c r="AM27" s="17"/>
      <c r="AN27" s="17"/>
      <c r="AO27" s="17"/>
      <c r="AP27" s="17"/>
      <c r="AQ27" s="17"/>
      <c r="AR27" s="17"/>
      <c r="AS27" s="17"/>
      <c r="AT27" s="17"/>
      <c r="AU27" s="17"/>
      <c r="AV27" s="17"/>
      <c r="AW27" s="17"/>
      <c r="AX27" s="17"/>
      <c r="AY27" s="17"/>
      <c r="AZ27" s="17"/>
    </row>
    <row r="28" spans="2:52" ht="8.4499999999999993" customHeight="1">
      <c r="C28" s="19"/>
      <c r="D28" s="19"/>
      <c r="E28" s="19"/>
      <c r="F28" s="19"/>
      <c r="AE28" s="17"/>
      <c r="AF28" s="17"/>
      <c r="AG28" s="17"/>
      <c r="AH28" s="17"/>
      <c r="AI28" s="17"/>
      <c r="AJ28" s="17"/>
      <c r="AK28" s="17"/>
      <c r="AL28" s="17"/>
      <c r="AM28" s="17"/>
      <c r="AN28" s="17"/>
      <c r="AO28" s="17"/>
      <c r="AP28" s="17"/>
      <c r="AQ28" s="17"/>
      <c r="AR28" s="17"/>
      <c r="AS28" s="17"/>
      <c r="AT28" s="17"/>
      <c r="AU28" s="17"/>
      <c r="AV28" s="17"/>
      <c r="AW28" s="17"/>
      <c r="AX28" s="17"/>
      <c r="AY28" s="17"/>
      <c r="AZ28" s="17"/>
    </row>
    <row r="29" spans="2:52" ht="22.15" customHeight="1">
      <c r="E29" s="19"/>
      <c r="G29" s="197"/>
      <c r="H29" s="198"/>
      <c r="I29" s="198"/>
      <c r="J29" s="198"/>
      <c r="K29" s="198"/>
      <c r="L29" s="198"/>
      <c r="M29" s="198"/>
      <c r="N29" s="198"/>
      <c r="O29" s="198"/>
      <c r="P29" s="198"/>
      <c r="Q29" s="198"/>
      <c r="R29" s="198"/>
      <c r="S29" s="198"/>
      <c r="T29" s="198"/>
      <c r="U29" s="198"/>
      <c r="V29" s="198"/>
      <c r="W29" s="198"/>
      <c r="X29" s="198"/>
      <c r="Y29" s="198"/>
      <c r="Z29" s="198"/>
      <c r="AA29" s="198"/>
      <c r="AB29" s="198"/>
      <c r="AC29" s="198"/>
      <c r="AD29" s="199"/>
      <c r="AE29" s="17"/>
      <c r="AF29" s="17"/>
      <c r="AG29" s="17"/>
      <c r="AH29" s="17"/>
      <c r="AI29" s="17"/>
      <c r="AJ29" s="17"/>
      <c r="AK29" s="17"/>
      <c r="AL29" s="17"/>
      <c r="AM29" s="17"/>
      <c r="AN29" s="17"/>
      <c r="AO29" s="17"/>
      <c r="AP29" s="17"/>
      <c r="AQ29" s="17"/>
      <c r="AR29" s="17"/>
      <c r="AS29" s="17"/>
      <c r="AT29" s="17"/>
      <c r="AU29" s="17"/>
      <c r="AV29" s="17"/>
      <c r="AW29" s="17"/>
      <c r="AX29" s="17"/>
      <c r="AY29" s="17"/>
      <c r="AZ29" s="17"/>
    </row>
    <row r="30" spans="2:52" ht="9" customHeight="1">
      <c r="AE30" s="17"/>
      <c r="AF30" s="17"/>
      <c r="AG30" s="17"/>
      <c r="AH30" s="17"/>
      <c r="AI30" s="17"/>
      <c r="AJ30" s="17"/>
      <c r="AK30" s="17"/>
      <c r="AL30" s="17"/>
      <c r="AM30" s="17"/>
      <c r="AN30" s="17"/>
      <c r="AO30" s="17"/>
      <c r="AP30" s="17"/>
      <c r="AQ30" s="17"/>
      <c r="AR30" s="17"/>
      <c r="AS30" s="17"/>
      <c r="AT30" s="17"/>
      <c r="AU30" s="17"/>
      <c r="AV30" s="17"/>
      <c r="AW30" s="17"/>
      <c r="AX30" s="17"/>
      <c r="AY30" s="17"/>
      <c r="AZ30" s="17"/>
    </row>
    <row r="31" spans="2:52" ht="14.45" customHeight="1">
      <c r="F31" s="14" t="s">
        <v>2</v>
      </c>
      <c r="G31" s="200"/>
      <c r="H31" s="201"/>
      <c r="I31" s="201"/>
      <c r="J31" s="201"/>
      <c r="K31" s="201"/>
      <c r="L31" s="201"/>
      <c r="M31" s="201"/>
      <c r="N31" s="201"/>
      <c r="O31" s="201"/>
      <c r="P31" s="202"/>
      <c r="S31" s="14" t="s">
        <v>3</v>
      </c>
      <c r="T31" s="200"/>
      <c r="U31" s="201"/>
      <c r="V31" s="201"/>
      <c r="W31" s="201"/>
      <c r="X31" s="201"/>
      <c r="Y31" s="201"/>
      <c r="Z31" s="201"/>
      <c r="AA31" s="201"/>
      <c r="AB31" s="201"/>
      <c r="AC31" s="202"/>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2:52" ht="10.15" customHeight="1">
      <c r="AE32" s="17"/>
      <c r="AF32" s="17"/>
      <c r="AG32" s="17"/>
      <c r="AH32" s="17"/>
      <c r="AI32" s="17"/>
      <c r="AJ32" s="17"/>
      <c r="AK32" s="17"/>
      <c r="AL32" s="17"/>
      <c r="AM32" s="17"/>
      <c r="AN32" s="17"/>
      <c r="AO32" s="17"/>
      <c r="AP32" s="17"/>
      <c r="AQ32" s="17"/>
      <c r="AR32" s="17"/>
      <c r="AS32" s="17"/>
      <c r="AT32" s="17"/>
      <c r="AU32" s="17"/>
      <c r="AV32" s="17"/>
      <c r="AW32" s="17"/>
      <c r="AX32" s="17"/>
      <c r="AY32" s="17"/>
      <c r="AZ32" s="17"/>
    </row>
    <row r="33" spans="2:52" ht="14.45" customHeight="1">
      <c r="C33" s="16" t="s">
        <v>25</v>
      </c>
      <c r="G33" s="211"/>
      <c r="H33" s="212"/>
      <c r="I33" s="212"/>
      <c r="J33" s="212"/>
      <c r="K33" s="212"/>
      <c r="L33" s="212"/>
      <c r="M33" s="212"/>
      <c r="N33" s="212"/>
      <c r="O33" s="212"/>
      <c r="P33" s="212"/>
      <c r="Q33" s="212"/>
      <c r="R33" s="212"/>
      <c r="S33" s="212"/>
      <c r="T33" s="212"/>
      <c r="U33" s="212"/>
      <c r="V33" s="212"/>
      <c r="W33" s="212"/>
      <c r="X33" s="212"/>
      <c r="Y33" s="212"/>
      <c r="Z33" s="212"/>
      <c r="AA33" s="212"/>
      <c r="AB33" s="212"/>
      <c r="AC33" s="213"/>
      <c r="AE33" s="17"/>
      <c r="AF33" s="17"/>
      <c r="AG33" s="17"/>
      <c r="AH33" s="17"/>
      <c r="AI33" s="17"/>
      <c r="AJ33" s="17"/>
      <c r="AK33" s="17"/>
      <c r="AL33" s="17"/>
      <c r="AM33" s="17"/>
      <c r="AN33" s="17"/>
      <c r="AO33" s="17"/>
      <c r="AP33" s="17"/>
      <c r="AQ33" s="17"/>
      <c r="AR33" s="17"/>
      <c r="AS33" s="17"/>
      <c r="AT33" s="17"/>
      <c r="AU33" s="17"/>
      <c r="AV33" s="17"/>
      <c r="AW33" s="17"/>
      <c r="AX33" s="17"/>
      <c r="AY33" s="17"/>
      <c r="AZ33" s="17"/>
    </row>
    <row r="34" spans="2:52" ht="9.6" customHeight="1">
      <c r="AE34" s="17"/>
      <c r="AF34" s="17"/>
      <c r="AG34" s="17"/>
      <c r="AH34" s="17"/>
      <c r="AI34" s="17"/>
      <c r="AJ34" s="17"/>
      <c r="AK34" s="17"/>
      <c r="AL34" s="17"/>
      <c r="AM34" s="17"/>
      <c r="AN34" s="17"/>
      <c r="AO34" s="17"/>
      <c r="AP34" s="17"/>
      <c r="AQ34" s="17"/>
      <c r="AR34" s="17"/>
      <c r="AS34" s="17"/>
      <c r="AT34" s="17"/>
      <c r="AU34" s="17"/>
      <c r="AV34" s="17"/>
      <c r="AW34" s="17"/>
      <c r="AX34" s="17"/>
      <c r="AY34" s="17"/>
      <c r="AZ34" s="17"/>
    </row>
    <row r="35" spans="2:52" ht="14.45" customHeight="1">
      <c r="B35" s="11" t="s">
        <v>26</v>
      </c>
      <c r="C35" s="10"/>
      <c r="D35" s="19"/>
      <c r="E35" s="19"/>
      <c r="F35" s="19" t="s">
        <v>1</v>
      </c>
      <c r="G35" s="190"/>
      <c r="H35" s="191"/>
      <c r="I35" s="15" t="s">
        <v>0</v>
      </c>
      <c r="J35" s="190"/>
      <c r="K35" s="214"/>
      <c r="L35" s="191"/>
      <c r="S35" s="49" t="s">
        <v>24</v>
      </c>
      <c r="T35" s="207"/>
      <c r="U35" s="215"/>
      <c r="V35" s="215"/>
      <c r="W35" s="215"/>
      <c r="X35" s="208"/>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2:52" ht="9.6" customHeight="1">
      <c r="C36" s="19"/>
      <c r="D36" s="19"/>
      <c r="E36" s="19"/>
      <c r="F36" s="19"/>
      <c r="AE36" s="17"/>
      <c r="AF36" s="17"/>
      <c r="AG36" s="17"/>
      <c r="AH36" s="17"/>
      <c r="AI36" s="17"/>
      <c r="AJ36" s="17"/>
      <c r="AK36" s="17"/>
      <c r="AL36" s="17"/>
      <c r="AM36" s="17"/>
      <c r="AN36" s="17"/>
      <c r="AO36" s="17"/>
      <c r="AP36" s="17"/>
      <c r="AQ36" s="17"/>
      <c r="AR36" s="17"/>
      <c r="AS36" s="17"/>
      <c r="AT36" s="17"/>
      <c r="AU36" s="17"/>
      <c r="AV36" s="17"/>
      <c r="AW36" s="17"/>
      <c r="AX36" s="17"/>
      <c r="AY36" s="17"/>
      <c r="AZ36" s="17"/>
    </row>
    <row r="37" spans="2:52" ht="22.15" customHeight="1">
      <c r="E37" s="19"/>
      <c r="G37" s="197"/>
      <c r="H37" s="198"/>
      <c r="I37" s="198"/>
      <c r="J37" s="198"/>
      <c r="K37" s="198"/>
      <c r="L37" s="198"/>
      <c r="M37" s="198"/>
      <c r="N37" s="198"/>
      <c r="O37" s="198"/>
      <c r="P37" s="198"/>
      <c r="Q37" s="198"/>
      <c r="R37" s="198"/>
      <c r="S37" s="198"/>
      <c r="T37" s="198"/>
      <c r="U37" s="198"/>
      <c r="V37" s="198"/>
      <c r="W37" s="198"/>
      <c r="X37" s="198"/>
      <c r="Y37" s="198"/>
      <c r="Z37" s="198"/>
      <c r="AA37" s="198"/>
      <c r="AB37" s="198"/>
      <c r="AC37" s="198"/>
      <c r="AD37" s="199"/>
      <c r="AE37" s="17"/>
      <c r="AF37" s="17"/>
      <c r="AG37" s="17"/>
      <c r="AH37" s="17"/>
      <c r="AI37" s="17"/>
      <c r="AJ37" s="17"/>
      <c r="AK37" s="17"/>
      <c r="AL37" s="17"/>
      <c r="AM37" s="17"/>
      <c r="AN37" s="17"/>
      <c r="AO37" s="17"/>
      <c r="AP37" s="17"/>
      <c r="AQ37" s="17"/>
      <c r="AR37" s="17"/>
      <c r="AS37" s="17"/>
      <c r="AT37" s="17"/>
      <c r="AU37" s="17"/>
      <c r="AV37" s="17"/>
      <c r="AW37" s="17"/>
      <c r="AX37" s="17"/>
      <c r="AY37" s="17"/>
      <c r="AZ37" s="17"/>
    </row>
    <row r="38" spans="2:52" ht="10.15" customHeight="1">
      <c r="AE38" s="17"/>
      <c r="AF38" s="17"/>
      <c r="AG38" s="17"/>
      <c r="AH38" s="17"/>
      <c r="AI38" s="17"/>
      <c r="AJ38" s="17"/>
      <c r="AK38" s="17"/>
      <c r="AL38" s="17"/>
      <c r="AM38" s="17"/>
      <c r="AN38" s="17"/>
      <c r="AO38" s="17"/>
      <c r="AP38" s="17"/>
      <c r="AQ38" s="17"/>
      <c r="AR38" s="17"/>
      <c r="AS38" s="17"/>
      <c r="AT38" s="17"/>
      <c r="AU38" s="17"/>
      <c r="AV38" s="17"/>
      <c r="AW38" s="17"/>
      <c r="AX38" s="17"/>
      <c r="AY38" s="17"/>
      <c r="AZ38" s="17"/>
    </row>
    <row r="39" spans="2:52" ht="14.45" customHeight="1">
      <c r="F39" s="14" t="s">
        <v>2</v>
      </c>
      <c r="G39" s="200"/>
      <c r="H39" s="201"/>
      <c r="I39" s="201"/>
      <c r="J39" s="201"/>
      <c r="K39" s="201"/>
      <c r="L39" s="201"/>
      <c r="M39" s="201"/>
      <c r="N39" s="201"/>
      <c r="O39" s="201"/>
      <c r="P39" s="202"/>
      <c r="S39" s="14" t="s">
        <v>3</v>
      </c>
      <c r="T39" s="200"/>
      <c r="U39" s="201"/>
      <c r="V39" s="201"/>
      <c r="W39" s="201"/>
      <c r="X39" s="201"/>
      <c r="Y39" s="201"/>
      <c r="Z39" s="201"/>
      <c r="AA39" s="201"/>
      <c r="AB39" s="201"/>
      <c r="AC39" s="202"/>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2:52" ht="8.4499999999999993" customHeight="1">
      <c r="F40" s="14"/>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2:52" ht="15.6" customHeight="1">
      <c r="B41" s="203" t="s">
        <v>27</v>
      </c>
      <c r="C41" s="203"/>
      <c r="D41" s="203"/>
      <c r="E41" s="204"/>
      <c r="F41" s="205"/>
      <c r="G41" s="205"/>
      <c r="H41" s="205"/>
      <c r="I41" s="205"/>
      <c r="J41" s="205"/>
      <c r="K41" s="205"/>
      <c r="L41" s="205"/>
      <c r="M41" s="205"/>
      <c r="N41" s="205"/>
      <c r="O41" s="205"/>
      <c r="P41" s="205"/>
      <c r="Q41" s="205"/>
      <c r="R41" s="205"/>
      <c r="S41" s="205"/>
      <c r="T41" s="206"/>
      <c r="U41" s="11" t="s">
        <v>28</v>
      </c>
      <c r="W41" s="207"/>
      <c r="X41" s="208"/>
      <c r="Y41" s="15" t="s">
        <v>35</v>
      </c>
      <c r="Z41" s="37"/>
      <c r="AA41" s="11" t="s">
        <v>12</v>
      </c>
      <c r="AB41" s="11"/>
      <c r="AD41" s="17"/>
      <c r="AE41" s="17"/>
      <c r="AF41" s="17"/>
      <c r="AG41" s="17"/>
      <c r="AH41" s="17"/>
      <c r="AI41" s="17"/>
      <c r="AJ41" s="17"/>
      <c r="AK41" s="17"/>
      <c r="AL41" s="17"/>
      <c r="AM41" s="17"/>
      <c r="AN41" s="17"/>
      <c r="AO41" s="17"/>
      <c r="AP41" s="17"/>
      <c r="AQ41" s="17"/>
      <c r="AR41" s="17"/>
      <c r="AS41" s="17"/>
      <c r="AT41" s="17"/>
      <c r="AU41" s="17"/>
      <c r="AV41" s="17"/>
      <c r="AW41" s="17"/>
      <c r="AX41" s="17"/>
      <c r="AY41" s="17"/>
    </row>
    <row r="42" spans="2:52" ht="9.6" customHeight="1">
      <c r="B42" s="203"/>
      <c r="C42" s="203"/>
      <c r="D42" s="203"/>
      <c r="E42" s="50"/>
      <c r="F42" s="50"/>
      <c r="G42" s="50"/>
      <c r="H42" s="50"/>
      <c r="I42" s="50"/>
      <c r="J42" s="50"/>
      <c r="K42" s="50"/>
      <c r="L42" s="50"/>
      <c r="M42" s="51"/>
      <c r="N42" s="51"/>
      <c r="O42" s="51"/>
      <c r="P42" s="51"/>
      <c r="Q42" s="51"/>
      <c r="R42" s="50"/>
      <c r="S42" s="51"/>
      <c r="T42" s="51"/>
      <c r="U42" s="11"/>
      <c r="W42" s="52"/>
      <c r="X42" s="15"/>
      <c r="Y42" s="15"/>
      <c r="Z42" s="15"/>
      <c r="AA42" s="11"/>
      <c r="AB42" s="11"/>
      <c r="AD42" s="17"/>
      <c r="AE42" s="17"/>
      <c r="AF42" s="17"/>
      <c r="AG42" s="17"/>
      <c r="AH42" s="17"/>
      <c r="AI42" s="17"/>
      <c r="AJ42" s="17"/>
      <c r="AK42" s="17"/>
      <c r="AL42" s="17"/>
      <c r="AM42" s="17"/>
      <c r="AN42" s="17"/>
      <c r="AO42" s="17"/>
      <c r="AP42" s="17"/>
      <c r="AQ42" s="17"/>
      <c r="AR42" s="17"/>
      <c r="AS42" s="17"/>
      <c r="AT42" s="17"/>
      <c r="AU42" s="17"/>
      <c r="AV42" s="17"/>
      <c r="AW42" s="17"/>
      <c r="AX42" s="17"/>
      <c r="AY42" s="17"/>
    </row>
    <row r="43" spans="2:52" ht="14.45" customHeight="1">
      <c r="B43" s="203"/>
      <c r="C43" s="203"/>
      <c r="D43" s="203"/>
      <c r="E43" s="204"/>
      <c r="F43" s="205"/>
      <c r="G43" s="205"/>
      <c r="H43" s="205"/>
      <c r="I43" s="205"/>
      <c r="J43" s="205"/>
      <c r="K43" s="205"/>
      <c r="L43" s="205"/>
      <c r="M43" s="205"/>
      <c r="N43" s="205"/>
      <c r="O43" s="205"/>
      <c r="P43" s="205"/>
      <c r="Q43" s="205"/>
      <c r="R43" s="205"/>
      <c r="S43" s="205"/>
      <c r="T43" s="206"/>
      <c r="U43" s="209" t="s">
        <v>13</v>
      </c>
      <c r="V43" s="210"/>
      <c r="W43" s="207"/>
      <c r="X43" s="208"/>
      <c r="Y43" s="15" t="s">
        <v>35</v>
      </c>
      <c r="Z43" s="37"/>
      <c r="AA43" s="11" t="s">
        <v>14</v>
      </c>
      <c r="AB43" s="11"/>
      <c r="AD43" s="17"/>
      <c r="AE43" s="17"/>
      <c r="AF43" s="17"/>
      <c r="AG43" s="17"/>
      <c r="AH43" s="17"/>
      <c r="AI43" s="17"/>
      <c r="AJ43" s="17"/>
      <c r="AK43" s="17"/>
      <c r="AL43" s="17"/>
      <c r="AM43" s="17"/>
      <c r="AN43" s="17"/>
      <c r="AO43" s="17"/>
      <c r="AP43" s="17"/>
      <c r="AQ43" s="17"/>
      <c r="AR43" s="17"/>
      <c r="AS43" s="17"/>
      <c r="AT43" s="17"/>
      <c r="AU43" s="17"/>
      <c r="AV43" s="17"/>
      <c r="AW43" s="17"/>
      <c r="AX43" s="17"/>
      <c r="AY43" s="17"/>
    </row>
    <row r="44" spans="2:52" ht="14.45" customHeight="1">
      <c r="F44" s="53"/>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2:52" ht="7.15" customHeight="1">
      <c r="D45" s="19"/>
      <c r="E45" s="19"/>
      <c r="F45" s="19"/>
      <c r="G45" s="19"/>
      <c r="H45" s="19"/>
      <c r="I45" s="10"/>
      <c r="J45" s="10"/>
      <c r="K45" s="10"/>
      <c r="L45" s="10"/>
      <c r="M45" s="19"/>
      <c r="N45" s="19"/>
      <c r="O45" s="19"/>
      <c r="P45" s="19"/>
      <c r="Q45" s="19"/>
      <c r="R45" s="19"/>
      <c r="S45" s="19"/>
      <c r="T45" s="19"/>
      <c r="U45" s="19"/>
      <c r="V45" s="11"/>
      <c r="AD45" s="17"/>
      <c r="AE45" s="17"/>
      <c r="AF45" s="17"/>
      <c r="AG45" s="17"/>
      <c r="AH45" s="17"/>
      <c r="AI45" s="17"/>
      <c r="AJ45" s="17"/>
      <c r="AK45" s="17"/>
      <c r="AL45" s="17"/>
      <c r="AM45" s="17"/>
      <c r="AN45" s="17"/>
      <c r="AO45" s="17"/>
      <c r="AP45" s="17"/>
      <c r="AQ45" s="17"/>
      <c r="AR45" s="17"/>
      <c r="AS45" s="17"/>
      <c r="AT45" s="17"/>
      <c r="AU45" s="17"/>
      <c r="AV45" s="17"/>
      <c r="AW45" s="17"/>
      <c r="AX45" s="17"/>
      <c r="AY45" s="17"/>
    </row>
    <row r="46" spans="2:52" ht="18" customHeight="1">
      <c r="B46" s="11" t="s">
        <v>221</v>
      </c>
      <c r="D46" s="19"/>
      <c r="E46" s="19"/>
      <c r="F46" s="19"/>
      <c r="G46" s="19"/>
      <c r="H46" s="19"/>
      <c r="I46" s="10"/>
      <c r="J46" s="10"/>
      <c r="K46" s="10"/>
      <c r="L46" s="190"/>
      <c r="M46" s="191"/>
      <c r="N46" s="15" t="s">
        <v>35</v>
      </c>
      <c r="O46" s="37"/>
      <c r="P46" s="15" t="s">
        <v>36</v>
      </c>
      <c r="Q46" s="37"/>
      <c r="R46" s="15" t="s">
        <v>22</v>
      </c>
      <c r="S46" s="10"/>
      <c r="T46" s="52"/>
      <c r="V46" s="11"/>
      <c r="W46" s="14" t="s">
        <v>15</v>
      </c>
      <c r="X46" s="190"/>
      <c r="Y46" s="192"/>
      <c r="Z46" s="192"/>
      <c r="AA46" s="192"/>
      <c r="AB46" s="193"/>
      <c r="AD46" s="17"/>
      <c r="AE46" s="17"/>
      <c r="AF46" s="17"/>
      <c r="AG46" s="17"/>
      <c r="AH46" s="17"/>
      <c r="AI46" s="17"/>
      <c r="AJ46" s="17"/>
      <c r="AK46" s="17"/>
      <c r="AL46" s="17"/>
      <c r="AM46" s="17"/>
      <c r="AN46" s="17"/>
      <c r="AO46" s="17"/>
      <c r="AP46" s="17"/>
      <c r="AQ46" s="17"/>
      <c r="AR46" s="17"/>
      <c r="AS46" s="17"/>
      <c r="AT46" s="17"/>
      <c r="AU46" s="17"/>
      <c r="AV46" s="17"/>
      <c r="AW46" s="17"/>
      <c r="AX46" s="17"/>
      <c r="AY46" s="17"/>
    </row>
    <row r="47" spans="2:52" ht="8.4499999999999993" customHeight="1">
      <c r="B47" s="10"/>
      <c r="C47" s="10"/>
      <c r="D47" s="10"/>
      <c r="E47" s="10"/>
      <c r="F47" s="10"/>
      <c r="G47" s="10"/>
      <c r="H47" s="10"/>
      <c r="I47" s="10"/>
      <c r="J47" s="10"/>
      <c r="K47" s="10"/>
      <c r="L47" s="10"/>
      <c r="M47" s="10"/>
      <c r="N47" s="10"/>
      <c r="O47" s="10"/>
      <c r="P47" s="10"/>
      <c r="Q47" s="10"/>
      <c r="R47" s="10"/>
      <c r="S47" s="10"/>
      <c r="AD47" s="17"/>
      <c r="AE47" s="17"/>
      <c r="AF47" s="17"/>
      <c r="AG47" s="17"/>
      <c r="AH47" s="17"/>
      <c r="AI47" s="17"/>
      <c r="AJ47" s="17"/>
      <c r="AK47" s="17"/>
      <c r="AL47" s="17"/>
      <c r="AM47" s="17"/>
      <c r="AN47" s="17"/>
      <c r="AO47" s="17"/>
      <c r="AP47" s="17"/>
      <c r="AQ47" s="17"/>
      <c r="AR47" s="17"/>
      <c r="AS47" s="17"/>
      <c r="AT47" s="17"/>
      <c r="AU47" s="17"/>
      <c r="AV47" s="17"/>
      <c r="AW47" s="17"/>
      <c r="AX47" s="17"/>
      <c r="AY47" s="17"/>
    </row>
    <row r="48" spans="2:52" ht="17.45" customHeight="1">
      <c r="B48" s="64" t="s">
        <v>305</v>
      </c>
      <c r="C48" s="64"/>
      <c r="D48" s="65"/>
      <c r="E48" s="65"/>
      <c r="F48" s="65"/>
      <c r="G48" s="65"/>
      <c r="H48" s="65"/>
      <c r="I48" s="10"/>
      <c r="J48" s="64" t="s">
        <v>306</v>
      </c>
      <c r="K48" s="64"/>
      <c r="L48" s="64"/>
      <c r="M48" s="64"/>
      <c r="N48" s="194"/>
      <c r="O48" s="195"/>
      <c r="P48" s="195"/>
      <c r="Q48" s="195"/>
      <c r="R48" s="195"/>
      <c r="S48" s="195"/>
      <c r="T48" s="196"/>
    </row>
    <row r="49" spans="2:51" ht="12" customHeight="1">
      <c r="B49" s="64"/>
      <c r="C49" s="64"/>
      <c r="D49" s="65"/>
      <c r="E49" s="65"/>
      <c r="F49" s="65"/>
      <c r="G49" s="65"/>
      <c r="H49" s="65"/>
      <c r="I49" s="10"/>
      <c r="J49" s="10"/>
      <c r="K49" s="10"/>
      <c r="L49" s="10"/>
      <c r="M49" s="65"/>
      <c r="N49" s="65"/>
      <c r="O49" s="65"/>
      <c r="P49" s="65"/>
      <c r="Q49" s="65"/>
      <c r="R49" s="65"/>
      <c r="S49" s="65"/>
      <c r="T49" s="65"/>
      <c r="U49" s="65"/>
      <c r="V49" s="64"/>
    </row>
    <row r="50" spans="2:51" ht="14.45" customHeight="1">
      <c r="B50" s="65" t="s">
        <v>58</v>
      </c>
      <c r="C50" s="66"/>
      <c r="D50" s="7"/>
      <c r="E50" s="67"/>
      <c r="F50" s="66"/>
      <c r="G50" s="66"/>
      <c r="H50" s="66"/>
      <c r="I50" s="66"/>
      <c r="J50" s="66"/>
      <c r="K50" s="66"/>
      <c r="L50" s="66"/>
      <c r="M50" s="66"/>
      <c r="N50" s="66"/>
      <c r="O50" s="66"/>
      <c r="P50" s="66"/>
      <c r="Q50" s="66"/>
      <c r="R50" s="66"/>
      <c r="S50" s="7"/>
      <c r="T50" s="7"/>
      <c r="U50" s="7"/>
      <c r="V50" s="7"/>
      <c r="W50" s="7"/>
      <c r="X50" s="7"/>
      <c r="Y50" s="7"/>
      <c r="Z50" s="7"/>
      <c r="AA50" s="7"/>
      <c r="AB50" s="7"/>
    </row>
    <row r="51" spans="2:51" ht="14.45" customHeight="1">
      <c r="B51" s="15"/>
      <c r="C51" s="11" t="s">
        <v>6</v>
      </c>
      <c r="D51" s="10"/>
      <c r="E51" s="10"/>
      <c r="F51" s="10"/>
      <c r="J51" s="11" t="s">
        <v>306</v>
      </c>
      <c r="N51" s="190"/>
      <c r="O51" s="192"/>
      <c r="P51" s="192"/>
      <c r="Q51" s="192"/>
      <c r="R51" s="192"/>
      <c r="S51" s="192"/>
      <c r="T51" s="193"/>
      <c r="U51" s="11"/>
      <c r="Y51" s="55"/>
      <c r="Z51" s="55"/>
      <c r="AA51" s="55"/>
      <c r="AB51" s="55"/>
      <c r="AD51" s="17"/>
      <c r="AE51" s="17"/>
      <c r="AF51" s="17"/>
      <c r="AG51" s="17"/>
      <c r="AH51" s="17"/>
      <c r="AI51" s="17"/>
      <c r="AJ51" s="17"/>
      <c r="AK51" s="17"/>
      <c r="AL51" s="17"/>
      <c r="AM51" s="17"/>
      <c r="AN51" s="17"/>
      <c r="AO51" s="17"/>
      <c r="AP51" s="17"/>
      <c r="AQ51" s="17"/>
      <c r="AR51" s="17"/>
      <c r="AS51" s="17"/>
      <c r="AT51" s="17"/>
      <c r="AU51" s="17"/>
      <c r="AV51" s="17"/>
      <c r="AW51" s="17"/>
      <c r="AX51" s="17"/>
      <c r="AY51" s="17"/>
    </row>
    <row r="52" spans="2:51" ht="9.6" customHeight="1">
      <c r="S52" s="10"/>
      <c r="AC52" s="55"/>
      <c r="AD52" s="57"/>
      <c r="AE52" s="17"/>
      <c r="AF52" s="17"/>
      <c r="AG52" s="17"/>
      <c r="AH52" s="17"/>
      <c r="AI52" s="17"/>
      <c r="AJ52" s="17"/>
      <c r="AK52" s="17"/>
      <c r="AL52" s="17"/>
      <c r="AM52" s="17"/>
      <c r="AN52" s="17"/>
      <c r="AO52" s="17"/>
      <c r="AP52" s="17"/>
      <c r="AQ52" s="17"/>
      <c r="AR52" s="17"/>
      <c r="AS52" s="17"/>
      <c r="AT52" s="17"/>
      <c r="AU52" s="17"/>
      <c r="AV52" s="17"/>
      <c r="AW52" s="17"/>
      <c r="AX52" s="17"/>
      <c r="AY52" s="17"/>
    </row>
    <row r="53" spans="2:51" ht="14.45" customHeight="1">
      <c r="B53" s="15"/>
      <c r="C53" s="11" t="s">
        <v>7</v>
      </c>
      <c r="J53" s="11" t="s">
        <v>306</v>
      </c>
      <c r="N53" s="190"/>
      <c r="O53" s="192"/>
      <c r="P53" s="192"/>
      <c r="Q53" s="192"/>
      <c r="R53" s="192"/>
      <c r="S53" s="192"/>
      <c r="T53" s="193"/>
      <c r="AC53" s="55"/>
      <c r="AD53" s="57"/>
      <c r="AE53" s="17"/>
      <c r="AF53" s="17"/>
      <c r="AG53" s="17"/>
      <c r="AH53" s="17"/>
      <c r="AI53" s="17"/>
      <c r="AJ53" s="17"/>
      <c r="AK53" s="17"/>
      <c r="AL53" s="17"/>
      <c r="AM53" s="17"/>
      <c r="AN53" s="17"/>
      <c r="AO53" s="17"/>
      <c r="AP53" s="17"/>
      <c r="AQ53" s="17"/>
      <c r="AR53" s="17"/>
      <c r="AS53" s="17"/>
      <c r="AT53" s="17"/>
      <c r="AU53" s="17"/>
      <c r="AV53" s="17"/>
      <c r="AW53" s="17"/>
      <c r="AX53" s="17"/>
      <c r="AY53" s="17"/>
    </row>
    <row r="54" spans="2:51" ht="9" customHeight="1">
      <c r="S54" s="10"/>
      <c r="AD54" s="17"/>
      <c r="AE54" s="17"/>
      <c r="AF54" s="17"/>
      <c r="AG54" s="17"/>
      <c r="AH54" s="17"/>
      <c r="AI54" s="17"/>
      <c r="AJ54" s="17"/>
      <c r="AK54" s="17"/>
      <c r="AL54" s="17"/>
      <c r="AM54" s="17"/>
      <c r="AN54" s="17"/>
      <c r="AO54" s="17"/>
      <c r="AP54" s="17"/>
      <c r="AQ54" s="17"/>
      <c r="AR54" s="17"/>
      <c r="AS54" s="17"/>
      <c r="AT54" s="17"/>
      <c r="AU54" s="17"/>
      <c r="AV54" s="17"/>
      <c r="AW54" s="17"/>
      <c r="AX54" s="17"/>
      <c r="AY54" s="17"/>
    </row>
    <row r="55" spans="2:51" ht="14.45" customHeight="1">
      <c r="B55" s="15"/>
      <c r="C55" s="11" t="s">
        <v>8</v>
      </c>
      <c r="D55" s="16"/>
      <c r="E55" s="16"/>
      <c r="J55" s="11" t="s">
        <v>306</v>
      </c>
      <c r="N55" s="190"/>
      <c r="O55" s="192"/>
      <c r="P55" s="192"/>
      <c r="Q55" s="192"/>
      <c r="R55" s="192"/>
      <c r="S55" s="192"/>
      <c r="T55" s="193"/>
      <c r="AD55" s="17"/>
      <c r="AE55" s="17"/>
      <c r="AF55" s="17"/>
      <c r="AG55" s="17"/>
      <c r="AH55" s="17"/>
      <c r="AI55" s="17"/>
      <c r="AJ55" s="17"/>
      <c r="AK55" s="17"/>
      <c r="AL55" s="17"/>
      <c r="AM55" s="17"/>
      <c r="AN55" s="17"/>
      <c r="AO55" s="17"/>
      <c r="AP55" s="17"/>
      <c r="AQ55" s="17"/>
      <c r="AR55" s="17"/>
      <c r="AS55" s="17"/>
      <c r="AT55" s="17"/>
      <c r="AU55" s="17"/>
      <c r="AV55" s="17"/>
      <c r="AW55" s="17"/>
      <c r="AX55" s="17"/>
      <c r="AY55" s="17"/>
    </row>
    <row r="56" spans="2:51" s="55" customFormat="1" ht="14.45" customHeight="1">
      <c r="B56" s="56"/>
      <c r="C56" s="54"/>
      <c r="D56" s="56"/>
      <c r="E56" s="56"/>
      <c r="F56" s="54"/>
      <c r="G56" s="54"/>
      <c r="H56" s="54"/>
      <c r="I56" s="54"/>
      <c r="J56" s="54"/>
      <c r="K56" s="54"/>
      <c r="L56" s="54"/>
      <c r="M56" s="54"/>
      <c r="N56" s="54"/>
      <c r="O56" s="54"/>
      <c r="P56" s="54"/>
      <c r="Q56" s="54"/>
      <c r="R56" s="54"/>
      <c r="AD56" s="57"/>
      <c r="AE56" s="57"/>
      <c r="AF56" s="57"/>
      <c r="AG56" s="57"/>
      <c r="AH56" s="57"/>
      <c r="AI56" s="57"/>
      <c r="AJ56" s="57"/>
      <c r="AK56" s="57"/>
      <c r="AL56" s="57"/>
      <c r="AM56" s="57"/>
      <c r="AN56" s="57"/>
      <c r="AO56" s="57"/>
      <c r="AP56" s="57"/>
      <c r="AQ56" s="57"/>
      <c r="AR56" s="57"/>
      <c r="AS56" s="57"/>
      <c r="AT56" s="57"/>
      <c r="AU56" s="57"/>
      <c r="AV56" s="57"/>
      <c r="AW56" s="57"/>
      <c r="AX56" s="57"/>
      <c r="AY56" s="57"/>
    </row>
    <row r="57" spans="2:51" ht="9.6" customHeight="1">
      <c r="S57" s="10"/>
      <c r="V57" s="52"/>
      <c r="AD57" s="17"/>
      <c r="AE57" s="17"/>
      <c r="AF57" s="17"/>
      <c r="AG57" s="17"/>
      <c r="AH57" s="17"/>
      <c r="AI57" s="17"/>
      <c r="AJ57" s="17"/>
      <c r="AK57" s="17"/>
      <c r="AL57" s="17"/>
      <c r="AM57" s="17"/>
      <c r="AN57" s="17"/>
      <c r="AO57" s="17"/>
      <c r="AP57" s="17"/>
      <c r="AQ57" s="17"/>
      <c r="AR57" s="17"/>
      <c r="AS57" s="17"/>
      <c r="AT57" s="17"/>
      <c r="AU57" s="17"/>
      <c r="AV57" s="17"/>
      <c r="AW57" s="17"/>
      <c r="AX57" s="17"/>
      <c r="AY57" s="17"/>
    </row>
    <row r="58" spans="2:51" ht="14.45" customHeight="1">
      <c r="B58" s="11" t="s">
        <v>45</v>
      </c>
      <c r="E58" s="37"/>
      <c r="F58" s="11" t="s">
        <v>37</v>
      </c>
      <c r="G58" s="10"/>
      <c r="H58" s="10"/>
      <c r="I58" s="10"/>
      <c r="L58" s="10"/>
      <c r="M58" s="37"/>
      <c r="N58" s="11" t="s">
        <v>38</v>
      </c>
      <c r="V58" s="37"/>
      <c r="W58" s="11" t="s">
        <v>39</v>
      </c>
      <c r="AD58" s="17"/>
      <c r="AE58" s="17"/>
      <c r="AF58" s="17"/>
      <c r="AG58" s="17"/>
      <c r="AH58" s="17"/>
      <c r="AI58" s="17"/>
      <c r="AJ58" s="17"/>
      <c r="AK58" s="17"/>
      <c r="AL58" s="17"/>
      <c r="AM58" s="17"/>
      <c r="AN58" s="17"/>
      <c r="AO58" s="17"/>
      <c r="AP58" s="17"/>
      <c r="AQ58" s="17"/>
      <c r="AR58" s="17"/>
      <c r="AS58" s="17"/>
      <c r="AT58" s="17"/>
      <c r="AU58" s="17"/>
      <c r="AV58" s="17"/>
      <c r="AW58" s="17"/>
      <c r="AX58" s="17"/>
      <c r="AY58" s="17"/>
    </row>
    <row r="59" spans="2:51" ht="9" customHeight="1">
      <c r="S59" s="10"/>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2:51" ht="16.149999999999999" customHeight="1">
      <c r="E60" s="37"/>
      <c r="F60" s="11" t="s">
        <v>40</v>
      </c>
      <c r="G60" s="10"/>
      <c r="H60" s="10"/>
      <c r="I60" s="187"/>
      <c r="J60" s="188"/>
      <c r="K60" s="188"/>
      <c r="L60" s="188"/>
      <c r="M60" s="188"/>
      <c r="N60" s="188"/>
      <c r="O60" s="188"/>
      <c r="P60" s="188"/>
      <c r="Q60" s="188"/>
      <c r="R60" s="188"/>
      <c r="S60" s="188"/>
      <c r="T60" s="188"/>
      <c r="U60" s="188"/>
      <c r="V60" s="188"/>
      <c r="W60" s="188"/>
      <c r="X60" s="188"/>
      <c r="Y60" s="189"/>
      <c r="Z60" s="10" t="s">
        <v>41</v>
      </c>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2:51" ht="16.149999999999999" customHeight="1">
      <c r="E61" s="15"/>
      <c r="G61" s="10"/>
      <c r="H61" s="10"/>
      <c r="I61" s="183"/>
      <c r="J61" s="184"/>
      <c r="K61" s="184"/>
      <c r="L61" s="184"/>
      <c r="M61" s="184"/>
      <c r="N61" s="184"/>
      <c r="O61" s="184"/>
      <c r="P61" s="184"/>
      <c r="Q61" s="184"/>
      <c r="R61" s="184"/>
      <c r="S61" s="184"/>
      <c r="T61" s="184"/>
      <c r="U61" s="184"/>
      <c r="V61" s="184"/>
      <c r="W61" s="184"/>
      <c r="X61" s="184"/>
      <c r="Y61" s="184"/>
      <c r="AD61" s="17"/>
      <c r="AE61" s="17"/>
      <c r="AF61" s="17"/>
      <c r="AG61" s="17"/>
      <c r="AH61" s="17"/>
      <c r="AI61" s="17"/>
      <c r="AJ61" s="17"/>
      <c r="AK61" s="17"/>
      <c r="AL61" s="17"/>
      <c r="AM61" s="17"/>
      <c r="AN61" s="17"/>
      <c r="AO61" s="17"/>
      <c r="AP61" s="17"/>
      <c r="AQ61" s="17"/>
      <c r="AR61" s="17"/>
      <c r="AS61" s="17"/>
      <c r="AT61" s="17"/>
      <c r="AU61" s="17"/>
      <c r="AV61" s="17"/>
      <c r="AW61" s="17"/>
      <c r="AX61" s="17"/>
      <c r="AY61" s="17"/>
    </row>
    <row r="62" spans="2:51" ht="14.25" customHeight="1">
      <c r="B62" s="185" t="s">
        <v>307</v>
      </c>
      <c r="C62" s="185"/>
      <c r="D62" s="185"/>
      <c r="E62" s="185"/>
      <c r="F62" s="185"/>
      <c r="G62" s="185"/>
      <c r="H62" s="185"/>
      <c r="I62" s="185"/>
      <c r="J62" s="185"/>
      <c r="K62" s="185"/>
      <c r="L62" s="185"/>
      <c r="M62" s="185"/>
      <c r="N62" s="185"/>
      <c r="O62" s="10"/>
      <c r="P62" s="10"/>
      <c r="Q62" s="185"/>
      <c r="R62" s="185"/>
      <c r="S62" s="185"/>
      <c r="T62" s="185"/>
      <c r="U62" s="185"/>
      <c r="V62" s="185"/>
      <c r="W62" s="185"/>
      <c r="X62" s="185"/>
      <c r="Y62" s="185"/>
      <c r="Z62" s="185"/>
      <c r="AA62" s="185"/>
      <c r="AB62" s="185"/>
      <c r="AC62" s="185"/>
      <c r="AD62" s="185"/>
      <c r="AE62" s="17"/>
      <c r="AF62" s="17"/>
      <c r="AG62" s="17"/>
      <c r="AH62" s="17"/>
      <c r="AI62" s="17"/>
      <c r="AJ62" s="17"/>
      <c r="AK62" s="17"/>
      <c r="AL62" s="17"/>
      <c r="AM62" s="17"/>
      <c r="AN62" s="17"/>
      <c r="AO62" s="17"/>
      <c r="AP62" s="17"/>
      <c r="AQ62" s="17"/>
      <c r="AR62" s="17"/>
      <c r="AS62" s="17"/>
      <c r="AT62" s="17"/>
      <c r="AU62" s="17"/>
      <c r="AV62" s="17"/>
      <c r="AW62" s="17"/>
      <c r="AX62" s="17"/>
      <c r="AY62" s="17"/>
    </row>
    <row r="63" spans="2:51" ht="14.25" customHeight="1">
      <c r="B63" s="185" t="s">
        <v>308</v>
      </c>
      <c r="F63" s="16"/>
      <c r="G63" s="16"/>
      <c r="H63" s="16"/>
      <c r="S63" s="10"/>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2:51" ht="14.45" customHeight="1">
      <c r="F64" s="16"/>
      <c r="G64" s="16"/>
      <c r="H64" s="16"/>
      <c r="S64" s="10"/>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19:52" ht="14.45" customHeight="1">
      <c r="S65" s="10"/>
      <c r="AD65" s="17"/>
      <c r="AE65" s="17"/>
      <c r="AF65" s="17"/>
      <c r="AG65" s="17"/>
      <c r="AH65" s="17"/>
      <c r="AI65" s="17"/>
      <c r="AJ65" s="17"/>
      <c r="AK65" s="17"/>
      <c r="AL65" s="17"/>
      <c r="AM65" s="17"/>
      <c r="AN65" s="17"/>
      <c r="AO65" s="17"/>
      <c r="AP65" s="17"/>
      <c r="AQ65" s="17"/>
      <c r="AR65" s="17"/>
      <c r="AS65" s="17"/>
      <c r="AT65" s="17"/>
      <c r="AU65" s="17"/>
      <c r="AV65" s="17"/>
      <c r="AW65" s="17"/>
      <c r="AX65" s="17"/>
      <c r="AY65" s="17"/>
    </row>
    <row r="66" spans="19:52" ht="14.45" customHeight="1">
      <c r="S66" s="10"/>
      <c r="AD66" s="17"/>
      <c r="AE66" s="17"/>
      <c r="AF66" s="17"/>
      <c r="AG66" s="17"/>
      <c r="AH66" s="17"/>
      <c r="AI66" s="17"/>
      <c r="AJ66" s="17"/>
      <c r="AK66" s="17"/>
      <c r="AL66" s="17"/>
      <c r="AM66" s="17"/>
      <c r="AN66" s="17"/>
      <c r="AO66" s="17"/>
      <c r="AP66" s="17"/>
      <c r="AQ66" s="17"/>
      <c r="AR66" s="17"/>
      <c r="AS66" s="17"/>
      <c r="AT66" s="17"/>
      <c r="AU66" s="17"/>
      <c r="AV66" s="17"/>
      <c r="AW66" s="17"/>
      <c r="AX66" s="17"/>
      <c r="AY66" s="17"/>
    </row>
    <row r="67" spans="19:52" ht="14.45" customHeight="1">
      <c r="S67" s="10"/>
      <c r="AD67" s="17"/>
      <c r="AE67" s="17"/>
      <c r="AF67" s="17"/>
      <c r="AG67" s="17"/>
      <c r="AH67" s="17"/>
      <c r="AI67" s="17"/>
      <c r="AJ67" s="17"/>
      <c r="AK67" s="17"/>
      <c r="AL67" s="17"/>
      <c r="AM67" s="17"/>
      <c r="AN67" s="17"/>
      <c r="AO67" s="17"/>
      <c r="AP67" s="17"/>
      <c r="AQ67" s="17"/>
      <c r="AR67" s="17"/>
      <c r="AS67" s="17"/>
      <c r="AT67" s="17"/>
      <c r="AU67" s="17"/>
      <c r="AV67" s="17"/>
      <c r="AW67" s="17"/>
      <c r="AX67" s="17"/>
      <c r="AY67" s="17"/>
    </row>
    <row r="68" spans="19:52" ht="14.45" customHeight="1">
      <c r="S68" s="10"/>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9:52" ht="14.45" customHeight="1">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9:52" ht="14.45" customHeight="1">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9:52" ht="14.45" customHeight="1">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9:52" ht="14.45" customHeight="1">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9:52" ht="14.45" customHeight="1">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9:52" ht="14.45" customHeight="1">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9:52" ht="14.45" customHeight="1">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9:52" ht="14.45" customHeight="1">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9:52" ht="14.45" customHeight="1">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9:52">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9:52">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9:52">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31:52">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31:52">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31:52">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31:52">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31:52">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31:52">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31:52">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31:52">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31:52">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31:52">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31:52">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31:52">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31:52">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31:52">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31:52">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31:52">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31:52">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31:52">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31:52">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31:52">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31:52">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31:52">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31:52">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31:52">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31:52">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31:52">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31:52">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31:52">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31:52">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31:52">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31:52">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31:52">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31:52">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31:52">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31:52">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31:52">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31:52">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31:52">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31:52">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31:52">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31:52">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31:52">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31:52">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31:52">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31:52">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31:52">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31:52">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31:52">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31:52">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31:52">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31:52">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31:52">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31:52">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31:52">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31:52">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31:52">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31:52">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31:52">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31:52">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31:52">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31:52">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31:52">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31:52">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31:52">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31:52">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31:52">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31:52">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31:52">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31:52">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31:52">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31:52">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31:52">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31:52">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31:52">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31:52">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31:52">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31:52">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31:52">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31:52">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31:52">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31:52">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31:52">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31:52">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31:52">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31:52">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31:52">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31:52">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31:52">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31:52">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31:52">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31:52">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31:52">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31:52">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31:52">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31:52">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31:52">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31:52">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31:52">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31:52">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31:52">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31:52">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31:52">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31:52">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31:52">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31:52">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31:52">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31:52">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31:52">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31:52">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31:52">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31:52">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31:52">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31:52">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31:52">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31:52">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31:52">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31:52">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31:52">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31:52">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31:52">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31:52">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31:52">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31:52">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31:52">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31:52">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31:52">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31:52">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31:52">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31:52">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31:52">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31:52">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31:52">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31:52">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31:52">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31:52">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31:52">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31:52">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31:52">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31:52">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31:52">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31:52">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31:52">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31:52">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31:52">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31:52">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31:52">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31:52">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31:52">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31:52">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31:52">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31:52">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31:52">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31:52">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31:52">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31:52">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31:52">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31:52">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31:52">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31:52">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31:52">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31:52">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31:52">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31:52">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31:52">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31:52">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31:52">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31:52">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31:52">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31:52">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31:52">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31:52">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31:52">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31:52">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31:52">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31:52">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31:52">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31:52">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31:52">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31:52">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31:52">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31:52">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31:52">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31:52">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31:52">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31:52">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31:52">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31:52">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31:52">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31:52">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31:52">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31:52">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31:52">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31:52">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31:52">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31:52">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31:52">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31:52">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31:52">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31:52">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31:52">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31:52">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31:52">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31:52">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31:52">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31:52">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31:52">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31:52">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31:52">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31:52">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31:52">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31:52">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31:52">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31:52">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31:52">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31:52">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31:52">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31:52">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31:52">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31:52">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31:52">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31:52">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31:52">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31:52">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31:52">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31:52">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31:52">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31:52">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31:52">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31:52">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31:52">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31:52">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31:52">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31:52">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31:52">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31:52">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31:52">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31:52">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31:52">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31:52">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31:52">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31:52">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31:52">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31:52">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31:52">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31:52">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31:52">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31:52">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31:52">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31:52">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31:52">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31:52">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31:52">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31:52">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31:52">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31:52">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31:52">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31:52">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31:52">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31:52">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31:52">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31:52">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31:52">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31:52">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31:52">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31:52">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31:52">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31:52">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31:52">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31:52">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31:52">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31:52">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31:52">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31:52">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31:52">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31:52">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31:52">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31:52">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31:52">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31:52">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31:52">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31:52">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31:52">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31:52">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31:52">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31:52">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31:52">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31:52">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31:52">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31:52">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31:52">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31:52">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31:52">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31:52">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31:52">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31:52">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31:52">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31:52">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31:52">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31:52">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31:52">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31:52">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31:52">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31:52">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31:52">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31:52">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31:52">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31:52">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31:52">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31:52">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31:52">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31:52">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31:52">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31:52">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31:52">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31:52">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31:52">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31:52">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31:52">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31:52">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31:52">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31:52">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31:52">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31:52">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31:52">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31:52">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31:52">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31:52">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31:52">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31:52">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31:52">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31:52">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31:52">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31:52">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31:52">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31:52">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31:52">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31:52">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31:52">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31:52">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31:52">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31:52">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31:52">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31:52">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31:52">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31:52">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31:52">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31:52">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31:52">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31:52">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31:52">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31:52">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31:52">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31:52">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31:52">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31:52">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31:52">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31:52">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31:52">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31:52">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31:52">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31:52">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31:52">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31:52">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31:52">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31:52">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31:52">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31:52">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31:52">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31:52">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31:52">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31:52">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31:52">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31:52">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31:52">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31:52">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31:52">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31:52">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31:52">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31:52">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31:52">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31:52">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31:52">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31:52">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31:52">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31:52">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31:52">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31:52">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31:52">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31:52">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31:52">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31:52">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31:52">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31:52">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31:52">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31:52">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31:52">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31:52">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31:52">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31:52">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31:52">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31:52">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31:52">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31:52">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31:52">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31:52">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31:52">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31:52">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31:52">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31:52">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31:52">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31:52">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31:52">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31:52">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31:52">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31:52">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31:52">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31:52">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31:52">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31:52">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31:52">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31:52">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31:52">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31:52">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31:52">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31:52">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31:52">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31:52">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31:52">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31:52">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31:52">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31:52">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31:52">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31:52">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31:52">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31:52">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31:52">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31:52">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31:52">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31:52">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31:52">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31:52">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31:52">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31:52">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31:52">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31:52">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31:52">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31:52">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31:52">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31:52">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31:52">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31:52">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31:52">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sheetData>
  <sheetProtection algorithmName="SHA-512" hashValue="zAMQJ58AcjIvBwX96g3UYEjxOZcifmwCfahw56qrv760DTCSRrJHOcUHJfffvQIz947S722rD7tRn4ycTHb4zQ==" saltValue="Hr7jfldwEfn6w2h/JRkUvw==" spinCount="100000" sheet="1" objects="1" scenarios="1"/>
  <protectedRanges>
    <protectedRange sqref="Z14 AB14 AB19 Z19 W19:X19 G19:Q19 J21:S21 G23:AD23 G25:AD25 G27:H27 G29:AD29 J27:L27 T27:X27 G31:P31 T31:AC31 G33:AC33 T35:X35 J35:L35 G35:H35 G37:AD37 G39:P39 T39:AC39" name="範囲1"/>
    <protectedRange sqref="E41:T41 E43:T43 W41:X41 W43:X43 Z43 Z41 X46:AB46 Q46 O46 L46:M46 N48:T48 N51:T51 N53:T53 N55:T55 I60:Y60 E60 E58 M58 V58" name="範囲2"/>
  </protectedRanges>
  <mergeCells count="35">
    <mergeCell ref="J21:S21"/>
    <mergeCell ref="T8:AD8"/>
    <mergeCell ref="E11:AA12"/>
    <mergeCell ref="W14:X14"/>
    <mergeCell ref="G19:Q19"/>
    <mergeCell ref="W19:X19"/>
    <mergeCell ref="G23:AD23"/>
    <mergeCell ref="C25:E25"/>
    <mergeCell ref="G25:AD25"/>
    <mergeCell ref="G27:H27"/>
    <mergeCell ref="J27:L27"/>
    <mergeCell ref="T27:X27"/>
    <mergeCell ref="G29:AD29"/>
    <mergeCell ref="G31:P31"/>
    <mergeCell ref="T31:AC31"/>
    <mergeCell ref="G33:AC33"/>
    <mergeCell ref="G35:H35"/>
    <mergeCell ref="J35:L35"/>
    <mergeCell ref="T35:X35"/>
    <mergeCell ref="G37:AD37"/>
    <mergeCell ref="G39:P39"/>
    <mergeCell ref="T39:AC39"/>
    <mergeCell ref="B41:D43"/>
    <mergeCell ref="E41:T41"/>
    <mergeCell ref="W41:X41"/>
    <mergeCell ref="E43:T43"/>
    <mergeCell ref="U43:V43"/>
    <mergeCell ref="W43:X43"/>
    <mergeCell ref="I60:Y60"/>
    <mergeCell ref="L46:M46"/>
    <mergeCell ref="X46:AB46"/>
    <mergeCell ref="N48:T48"/>
    <mergeCell ref="N51:T51"/>
    <mergeCell ref="N53:T53"/>
    <mergeCell ref="N55:T55"/>
  </mergeCells>
  <phoneticPr fontId="3"/>
  <dataValidations count="2">
    <dataValidation imeMode="off" allowBlank="1" showInputMessage="1" showErrorMessage="1" sqref="X46:AB46 L46:Q46 Z41 W43:X43 Z43 W41:X41 T39:AC39 G39:P39 J35:L35 Z14 J27:L27 G27:H27 AB19 Z19 W19:X19 G31:P31 T31:AC31 G33:AC33 G35:H35 AB14" xr:uid="{D210CC2B-A521-46E7-AF1D-D853ABF8238B}"/>
    <dataValidation type="list" allowBlank="1" showInputMessage="1" showErrorMessage="1" sqref="B55 B53 B51" xr:uid="{EED547B9-A534-4016-8DAE-3B2622270A80}">
      <formula1>#REF!</formula1>
    </dataValidation>
  </dataValidations>
  <pageMargins left="0.47244094488188981" right="0.35433070866141736" top="0.19685039370078741" bottom="0.43307086614173229"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7811-FD7E-419F-906F-92E60D60927A}">
  <sheetPr>
    <pageSetUpPr fitToPage="1"/>
  </sheetPr>
  <dimension ref="B5:BD252"/>
  <sheetViews>
    <sheetView showGridLines="0" zoomScaleNormal="100" workbookViewId="0">
      <selection activeCell="G15" sqref="G15:Q15"/>
    </sheetView>
  </sheetViews>
  <sheetFormatPr defaultColWidth="9" defaultRowHeight="13.5"/>
  <cols>
    <col min="1" max="1" width="4.25" style="1" customWidth="1"/>
    <col min="2" max="19" width="3.125" style="25" customWidth="1"/>
    <col min="20" max="30" width="3.125" style="1" customWidth="1"/>
    <col min="31" max="16384" width="9" style="1"/>
  </cols>
  <sheetData>
    <row r="5" spans="2:56">
      <c r="G5" s="1"/>
      <c r="H5" s="1"/>
      <c r="I5" s="1"/>
      <c r="J5" s="1"/>
      <c r="K5" s="1"/>
      <c r="L5" s="1"/>
      <c r="M5" s="1"/>
      <c r="N5" s="1"/>
      <c r="O5" s="1"/>
      <c r="P5" s="1"/>
      <c r="Q5" s="1"/>
      <c r="R5" s="1"/>
      <c r="S5" s="1"/>
    </row>
    <row r="7" spans="2:56" s="3" customFormat="1" ht="12" customHeight="1">
      <c r="B7" s="20" t="s">
        <v>9</v>
      </c>
      <c r="C7" s="20"/>
      <c r="D7" s="20"/>
      <c r="E7" s="20"/>
      <c r="F7" s="20"/>
      <c r="G7" s="21"/>
      <c r="H7" s="20"/>
      <c r="I7" s="20"/>
      <c r="J7" s="20"/>
      <c r="K7" s="20"/>
      <c r="L7" s="20"/>
      <c r="M7" s="20"/>
      <c r="N7" s="20"/>
      <c r="O7" s="20"/>
      <c r="P7" s="20"/>
      <c r="Q7" s="20"/>
      <c r="R7" s="20"/>
      <c r="S7" s="20"/>
      <c r="T7" s="20"/>
      <c r="U7" s="20"/>
      <c r="V7" s="20"/>
      <c r="W7" s="20"/>
      <c r="X7" s="20"/>
      <c r="Y7" s="20"/>
      <c r="Z7" s="20"/>
      <c r="AA7" s="20"/>
      <c r="AB7" s="22" t="s">
        <v>10</v>
      </c>
    </row>
    <row r="8" spans="2:56">
      <c r="B8" s="24"/>
      <c r="C8" s="24"/>
      <c r="D8" s="24"/>
      <c r="E8" s="24"/>
      <c r="F8" s="24"/>
      <c r="G8" s="24"/>
      <c r="H8" s="24"/>
      <c r="I8" s="24"/>
      <c r="J8" s="24"/>
      <c r="K8" s="24"/>
      <c r="L8" s="24"/>
      <c r="M8" s="24"/>
      <c r="N8" s="24"/>
      <c r="O8" s="24"/>
      <c r="P8" s="24"/>
      <c r="Q8" s="24"/>
      <c r="R8" s="24"/>
      <c r="S8" s="24"/>
      <c r="T8" s="24"/>
      <c r="U8" s="24"/>
      <c r="V8" s="24"/>
      <c r="W8" s="24"/>
      <c r="X8" s="24"/>
      <c r="Y8" s="24"/>
      <c r="Z8" s="24"/>
      <c r="AA8" s="24"/>
      <c r="AB8" s="22" t="s">
        <v>309</v>
      </c>
    </row>
    <row r="9" spans="2:56">
      <c r="R9" s="29"/>
      <c r="S9" s="1"/>
    </row>
    <row r="10" spans="2:56" ht="15" customHeight="1">
      <c r="D10" s="236" t="s">
        <v>310</v>
      </c>
      <c r="E10" s="237"/>
      <c r="F10" s="237"/>
      <c r="G10" s="237"/>
      <c r="H10" s="237"/>
      <c r="I10" s="237"/>
      <c r="J10" s="237"/>
      <c r="K10" s="237"/>
      <c r="L10" s="237"/>
      <c r="M10" s="237"/>
      <c r="N10" s="237"/>
      <c r="O10" s="237"/>
      <c r="P10" s="237"/>
      <c r="Q10" s="237"/>
      <c r="R10" s="237"/>
      <c r="S10" s="237"/>
      <c r="T10" s="237"/>
      <c r="U10" s="237"/>
      <c r="V10" s="237"/>
      <c r="W10" s="237"/>
      <c r="X10" s="237"/>
      <c r="Y10" s="237"/>
      <c r="Z10" s="238"/>
    </row>
    <row r="11" spans="2:56" ht="15" customHeight="1">
      <c r="C11" s="30"/>
      <c r="D11" s="239"/>
      <c r="E11" s="240"/>
      <c r="F11" s="240"/>
      <c r="G11" s="240"/>
      <c r="H11" s="240"/>
      <c r="I11" s="240"/>
      <c r="J11" s="240"/>
      <c r="K11" s="240"/>
      <c r="L11" s="240"/>
      <c r="M11" s="240"/>
      <c r="N11" s="240"/>
      <c r="O11" s="240"/>
      <c r="P11" s="240"/>
      <c r="Q11" s="240"/>
      <c r="R11" s="240"/>
      <c r="S11" s="240"/>
      <c r="T11" s="240"/>
      <c r="U11" s="240"/>
      <c r="V11" s="240"/>
      <c r="W11" s="240"/>
      <c r="X11" s="240"/>
      <c r="Y11" s="240"/>
      <c r="Z11" s="241"/>
    </row>
    <row r="12" spans="2:56">
      <c r="F12" s="26"/>
      <c r="S12" s="1"/>
    </row>
    <row r="13" spans="2:56">
      <c r="B13" s="27"/>
      <c r="C13" s="27"/>
      <c r="D13" s="27"/>
      <c r="E13" s="27"/>
      <c r="F13" s="27"/>
      <c r="G13" s="27"/>
      <c r="H13" s="27"/>
      <c r="I13" s="27"/>
      <c r="J13" s="27"/>
      <c r="K13" s="27"/>
      <c r="L13" s="1"/>
      <c r="M13" s="1"/>
      <c r="N13" s="1"/>
      <c r="O13" s="1"/>
      <c r="P13" s="1"/>
      <c r="Q13" s="1"/>
      <c r="R13" s="1"/>
      <c r="S13" s="1"/>
      <c r="V13" s="225">
        <v>2025</v>
      </c>
      <c r="W13" s="226"/>
      <c r="X13" s="31" t="s">
        <v>20</v>
      </c>
      <c r="Y13" s="32"/>
      <c r="Z13" s="27" t="s">
        <v>32</v>
      </c>
      <c r="AA13" s="32"/>
      <c r="AB13" s="27" t="s">
        <v>33</v>
      </c>
    </row>
    <row r="14" spans="2:56" ht="7.5" customHeight="1">
      <c r="K14" s="11"/>
      <c r="S14" s="1"/>
    </row>
    <row r="15" spans="2:56" s="10" customFormat="1" ht="24" customHeight="1">
      <c r="B15" s="19" t="s">
        <v>34</v>
      </c>
      <c r="D15" s="58"/>
      <c r="E15" s="58"/>
      <c r="F15" s="61"/>
      <c r="G15" s="242">
        <f>'１'!G19</f>
        <v>0</v>
      </c>
      <c r="H15" s="243"/>
      <c r="I15" s="243"/>
      <c r="J15" s="243"/>
      <c r="K15" s="243"/>
      <c r="L15" s="243"/>
      <c r="M15" s="243"/>
      <c r="N15" s="243"/>
      <c r="O15" s="243"/>
      <c r="P15" s="243"/>
      <c r="Q15" s="244"/>
      <c r="R15" s="11"/>
      <c r="S15" s="19"/>
      <c r="T15" s="16"/>
      <c r="U15" s="16"/>
      <c r="V15" s="16"/>
      <c r="W15" s="16"/>
      <c r="X15" s="16"/>
      <c r="Y15" s="16"/>
      <c r="Z15" s="16"/>
      <c r="AA15" s="16"/>
      <c r="AB15" s="16"/>
      <c r="AD15" s="17"/>
      <c r="AE15" s="47"/>
      <c r="AF15" s="44"/>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2:56" ht="7.5" customHeight="1">
      <c r="B16" s="31"/>
      <c r="C16" s="31"/>
      <c r="D16" s="31"/>
      <c r="E16" s="31"/>
      <c r="S16" s="1"/>
    </row>
    <row r="17" spans="2:28" s="40" customFormat="1">
      <c r="B17" s="25" t="s">
        <v>46</v>
      </c>
      <c r="C17" s="25"/>
      <c r="D17" s="25"/>
      <c r="E17" s="25"/>
      <c r="F17" s="25"/>
      <c r="G17" s="25"/>
      <c r="H17" s="25"/>
      <c r="I17" s="25"/>
      <c r="J17" s="25"/>
      <c r="K17" s="25"/>
      <c r="L17" s="25"/>
      <c r="M17" s="25"/>
      <c r="N17" s="25"/>
      <c r="O17" s="25"/>
      <c r="P17" s="25"/>
      <c r="Q17" s="25"/>
      <c r="R17" s="25"/>
    </row>
    <row r="18" spans="2:28" ht="7.5" customHeight="1">
      <c r="S18" s="1"/>
    </row>
    <row r="19" spans="2:28" ht="18.75" customHeight="1">
      <c r="C19" s="231"/>
      <c r="D19" s="232"/>
      <c r="E19" s="31" t="s">
        <v>35</v>
      </c>
      <c r="F19" s="231"/>
      <c r="G19" s="232"/>
      <c r="H19" s="31" t="s">
        <v>36</v>
      </c>
      <c r="I19" s="233"/>
      <c r="J19" s="234"/>
      <c r="K19" s="234"/>
      <c r="L19" s="234"/>
      <c r="M19" s="234"/>
      <c r="N19" s="234"/>
      <c r="O19" s="234"/>
      <c r="P19" s="234"/>
      <c r="Q19" s="234"/>
      <c r="R19" s="234"/>
      <c r="S19" s="234"/>
      <c r="T19" s="234"/>
      <c r="U19" s="234"/>
      <c r="V19" s="234"/>
      <c r="W19" s="234"/>
      <c r="X19" s="234"/>
      <c r="Y19" s="234"/>
      <c r="Z19" s="234"/>
      <c r="AA19" s="234"/>
      <c r="AB19" s="235"/>
    </row>
    <row r="20" spans="2:28" ht="6" customHeight="1">
      <c r="C20" s="41"/>
      <c r="D20" s="41"/>
      <c r="E20" s="31"/>
      <c r="F20" s="41"/>
      <c r="G20" s="41"/>
      <c r="H20" s="31"/>
      <c r="I20" s="42"/>
      <c r="J20" s="42"/>
      <c r="K20" s="42"/>
      <c r="L20" s="42"/>
      <c r="M20" s="42"/>
      <c r="N20" s="42"/>
      <c r="O20" s="42"/>
      <c r="P20" s="42"/>
      <c r="Q20" s="42"/>
      <c r="R20" s="42"/>
      <c r="S20" s="43"/>
      <c r="T20" s="43"/>
      <c r="U20" s="43"/>
      <c r="V20" s="43"/>
      <c r="W20" s="43"/>
      <c r="X20" s="43"/>
      <c r="Y20" s="43"/>
      <c r="Z20" s="43"/>
      <c r="AA20" s="43"/>
      <c r="AB20" s="43"/>
    </row>
    <row r="21" spans="2:28" ht="18.75" customHeight="1">
      <c r="C21" s="231"/>
      <c r="D21" s="232"/>
      <c r="E21" s="31" t="s">
        <v>35</v>
      </c>
      <c r="F21" s="231"/>
      <c r="G21" s="232"/>
      <c r="H21" s="31" t="s">
        <v>36</v>
      </c>
      <c r="I21" s="233"/>
      <c r="J21" s="234"/>
      <c r="K21" s="234"/>
      <c r="L21" s="234"/>
      <c r="M21" s="234"/>
      <c r="N21" s="234"/>
      <c r="O21" s="234"/>
      <c r="P21" s="234"/>
      <c r="Q21" s="234"/>
      <c r="R21" s="234"/>
      <c r="S21" s="234"/>
      <c r="T21" s="234"/>
      <c r="U21" s="234"/>
      <c r="V21" s="234"/>
      <c r="W21" s="234"/>
      <c r="X21" s="234"/>
      <c r="Y21" s="234"/>
      <c r="Z21" s="234"/>
      <c r="AA21" s="234"/>
      <c r="AB21" s="235"/>
    </row>
    <row r="22" spans="2:28" ht="6" customHeight="1">
      <c r="C22" s="41"/>
      <c r="D22" s="41"/>
      <c r="E22" s="31"/>
      <c r="F22" s="41"/>
      <c r="G22" s="41"/>
      <c r="H22" s="31"/>
      <c r="I22" s="42"/>
      <c r="J22" s="42"/>
      <c r="K22" s="42"/>
      <c r="L22" s="42"/>
      <c r="M22" s="42"/>
      <c r="N22" s="42"/>
      <c r="O22" s="42"/>
      <c r="P22" s="42"/>
      <c r="Q22" s="42"/>
      <c r="R22" s="42"/>
      <c r="S22" s="43"/>
      <c r="T22" s="43"/>
      <c r="U22" s="43"/>
      <c r="V22" s="43"/>
      <c r="W22" s="43"/>
      <c r="X22" s="43"/>
      <c r="Y22" s="43"/>
      <c r="Z22" s="43"/>
      <c r="AA22" s="43"/>
      <c r="AB22" s="43"/>
    </row>
    <row r="23" spans="2:28" ht="18.75" customHeight="1">
      <c r="C23" s="231"/>
      <c r="D23" s="232"/>
      <c r="E23" s="31" t="s">
        <v>35</v>
      </c>
      <c r="F23" s="231"/>
      <c r="G23" s="232"/>
      <c r="H23" s="31" t="s">
        <v>36</v>
      </c>
      <c r="I23" s="233"/>
      <c r="J23" s="234"/>
      <c r="K23" s="234"/>
      <c r="L23" s="234"/>
      <c r="M23" s="234"/>
      <c r="N23" s="234"/>
      <c r="O23" s="234"/>
      <c r="P23" s="234"/>
      <c r="Q23" s="234"/>
      <c r="R23" s="234"/>
      <c r="S23" s="234"/>
      <c r="T23" s="234"/>
      <c r="U23" s="234"/>
      <c r="V23" s="234"/>
      <c r="W23" s="234"/>
      <c r="X23" s="234"/>
      <c r="Y23" s="234"/>
      <c r="Z23" s="234"/>
      <c r="AA23" s="234"/>
      <c r="AB23" s="235"/>
    </row>
    <row r="24" spans="2:28" ht="6" customHeight="1">
      <c r="C24" s="41"/>
      <c r="D24" s="41"/>
      <c r="E24" s="31"/>
      <c r="F24" s="41"/>
      <c r="G24" s="41"/>
      <c r="H24" s="31"/>
      <c r="I24" s="42"/>
      <c r="J24" s="42"/>
      <c r="K24" s="42"/>
      <c r="L24" s="42"/>
      <c r="M24" s="42"/>
      <c r="N24" s="42"/>
      <c r="O24" s="42"/>
      <c r="P24" s="42"/>
      <c r="Q24" s="42"/>
      <c r="R24" s="42"/>
      <c r="S24" s="43"/>
      <c r="T24" s="43"/>
      <c r="U24" s="43"/>
      <c r="V24" s="43"/>
      <c r="W24" s="43"/>
      <c r="X24" s="43"/>
      <c r="Y24" s="43"/>
      <c r="Z24" s="43"/>
      <c r="AA24" s="43"/>
      <c r="AB24" s="43"/>
    </row>
    <row r="25" spans="2:28" ht="18.75" customHeight="1">
      <c r="C25" s="231"/>
      <c r="D25" s="232"/>
      <c r="E25" s="31" t="s">
        <v>35</v>
      </c>
      <c r="F25" s="231"/>
      <c r="G25" s="232"/>
      <c r="H25" s="31" t="s">
        <v>36</v>
      </c>
      <c r="I25" s="233"/>
      <c r="J25" s="234"/>
      <c r="K25" s="234"/>
      <c r="L25" s="234"/>
      <c r="M25" s="234"/>
      <c r="N25" s="234"/>
      <c r="O25" s="234"/>
      <c r="P25" s="234"/>
      <c r="Q25" s="234"/>
      <c r="R25" s="234"/>
      <c r="S25" s="234"/>
      <c r="T25" s="234"/>
      <c r="U25" s="234"/>
      <c r="V25" s="234"/>
      <c r="W25" s="234"/>
      <c r="X25" s="234"/>
      <c r="Y25" s="234"/>
      <c r="Z25" s="234"/>
      <c r="AA25" s="234"/>
      <c r="AB25" s="235"/>
    </row>
    <row r="26" spans="2:28" ht="6" customHeight="1">
      <c r="C26" s="41"/>
      <c r="D26" s="41"/>
      <c r="E26" s="31"/>
      <c r="F26" s="41"/>
      <c r="G26" s="41"/>
      <c r="H26" s="31"/>
      <c r="I26" s="42"/>
      <c r="J26" s="42"/>
      <c r="K26" s="42"/>
      <c r="L26" s="42"/>
      <c r="M26" s="42"/>
      <c r="N26" s="42"/>
      <c r="O26" s="42"/>
      <c r="P26" s="42"/>
      <c r="Q26" s="42"/>
      <c r="R26" s="42"/>
      <c r="S26" s="43"/>
      <c r="T26" s="43"/>
      <c r="U26" s="43"/>
      <c r="V26" s="43"/>
      <c r="W26" s="43"/>
      <c r="X26" s="43"/>
      <c r="Y26" s="43"/>
      <c r="Z26" s="43"/>
      <c r="AA26" s="43"/>
      <c r="AB26" s="43"/>
    </row>
    <row r="27" spans="2:28" ht="18.75" customHeight="1">
      <c r="C27" s="231"/>
      <c r="D27" s="232"/>
      <c r="E27" s="31" t="s">
        <v>35</v>
      </c>
      <c r="F27" s="231"/>
      <c r="G27" s="232"/>
      <c r="H27" s="31" t="s">
        <v>36</v>
      </c>
      <c r="I27" s="233"/>
      <c r="J27" s="234"/>
      <c r="K27" s="234"/>
      <c r="L27" s="234"/>
      <c r="M27" s="234"/>
      <c r="N27" s="234"/>
      <c r="O27" s="234"/>
      <c r="P27" s="234"/>
      <c r="Q27" s="234"/>
      <c r="R27" s="234"/>
      <c r="S27" s="234"/>
      <c r="T27" s="234"/>
      <c r="U27" s="234"/>
      <c r="V27" s="234"/>
      <c r="W27" s="234"/>
      <c r="X27" s="234"/>
      <c r="Y27" s="234"/>
      <c r="Z27" s="234"/>
      <c r="AA27" s="234"/>
      <c r="AB27" s="235"/>
    </row>
    <row r="28" spans="2:28" ht="6" customHeight="1">
      <c r="C28" s="41"/>
      <c r="D28" s="41"/>
      <c r="E28" s="31"/>
      <c r="F28" s="41"/>
      <c r="G28" s="41"/>
      <c r="H28" s="31"/>
      <c r="I28" s="42"/>
      <c r="J28" s="42"/>
      <c r="K28" s="42"/>
      <c r="L28" s="42"/>
      <c r="M28" s="42"/>
      <c r="N28" s="42"/>
      <c r="O28" s="42"/>
      <c r="P28" s="42"/>
      <c r="Q28" s="42"/>
      <c r="R28" s="42"/>
      <c r="S28" s="43"/>
      <c r="T28" s="43"/>
      <c r="U28" s="43"/>
      <c r="V28" s="43"/>
      <c r="W28" s="43"/>
      <c r="X28" s="43"/>
      <c r="Y28" s="43"/>
      <c r="Z28" s="43"/>
      <c r="AA28" s="43"/>
      <c r="AB28" s="43"/>
    </row>
    <row r="29" spans="2:28" ht="18.75" customHeight="1">
      <c r="C29" s="231"/>
      <c r="D29" s="232"/>
      <c r="E29" s="31" t="s">
        <v>35</v>
      </c>
      <c r="F29" s="231"/>
      <c r="G29" s="232"/>
      <c r="H29" s="31" t="s">
        <v>36</v>
      </c>
      <c r="I29" s="233"/>
      <c r="J29" s="234"/>
      <c r="K29" s="234"/>
      <c r="L29" s="234"/>
      <c r="M29" s="234"/>
      <c r="N29" s="234"/>
      <c r="O29" s="234"/>
      <c r="P29" s="234"/>
      <c r="Q29" s="234"/>
      <c r="R29" s="234"/>
      <c r="S29" s="234"/>
      <c r="T29" s="234"/>
      <c r="U29" s="234"/>
      <c r="V29" s="234"/>
      <c r="W29" s="234"/>
      <c r="X29" s="234"/>
      <c r="Y29" s="234"/>
      <c r="Z29" s="234"/>
      <c r="AA29" s="234"/>
      <c r="AB29" s="235"/>
    </row>
    <row r="30" spans="2:28" ht="6" customHeight="1">
      <c r="C30" s="41"/>
      <c r="D30" s="41"/>
      <c r="E30" s="31"/>
      <c r="F30" s="41"/>
      <c r="G30" s="41"/>
      <c r="H30" s="31"/>
      <c r="I30" s="42"/>
      <c r="J30" s="42"/>
      <c r="K30" s="42"/>
      <c r="L30" s="42"/>
      <c r="M30" s="42"/>
      <c r="N30" s="42"/>
      <c r="O30" s="42"/>
      <c r="P30" s="42"/>
      <c r="Q30" s="42"/>
      <c r="R30" s="42"/>
      <c r="S30" s="43"/>
      <c r="T30" s="43"/>
      <c r="U30" s="43"/>
      <c r="V30" s="43"/>
      <c r="W30" s="43"/>
      <c r="X30" s="43"/>
      <c r="Y30" s="43"/>
      <c r="Z30" s="43"/>
      <c r="AA30" s="43"/>
      <c r="AB30" s="43"/>
    </row>
    <row r="31" spans="2:28" ht="18.75" customHeight="1">
      <c r="C31" s="231"/>
      <c r="D31" s="232"/>
      <c r="E31" s="31" t="s">
        <v>35</v>
      </c>
      <c r="F31" s="231"/>
      <c r="G31" s="232"/>
      <c r="H31" s="31" t="s">
        <v>36</v>
      </c>
      <c r="I31" s="233"/>
      <c r="J31" s="234"/>
      <c r="K31" s="234"/>
      <c r="L31" s="234"/>
      <c r="M31" s="234"/>
      <c r="N31" s="234"/>
      <c r="O31" s="234"/>
      <c r="P31" s="234"/>
      <c r="Q31" s="234"/>
      <c r="R31" s="234"/>
      <c r="S31" s="234"/>
      <c r="T31" s="234"/>
      <c r="U31" s="234"/>
      <c r="V31" s="234"/>
      <c r="W31" s="234"/>
      <c r="X31" s="234"/>
      <c r="Y31" s="234"/>
      <c r="Z31" s="234"/>
      <c r="AA31" s="234"/>
      <c r="AB31" s="235"/>
    </row>
    <row r="32" spans="2:28" ht="6" customHeight="1">
      <c r="C32" s="41"/>
      <c r="D32" s="41"/>
      <c r="E32" s="31"/>
      <c r="F32" s="41"/>
      <c r="G32" s="41"/>
      <c r="H32" s="31"/>
      <c r="I32" s="42"/>
      <c r="J32" s="42"/>
      <c r="K32" s="42"/>
      <c r="L32" s="42"/>
      <c r="M32" s="42"/>
      <c r="N32" s="42"/>
      <c r="O32" s="42"/>
      <c r="P32" s="42"/>
      <c r="Q32" s="42"/>
      <c r="R32" s="42"/>
      <c r="S32" s="43"/>
      <c r="T32" s="43"/>
      <c r="U32" s="43"/>
      <c r="V32" s="43"/>
      <c r="W32" s="43"/>
      <c r="X32" s="43"/>
      <c r="Y32" s="43"/>
      <c r="Z32" s="43"/>
      <c r="AA32" s="43"/>
      <c r="AB32" s="43"/>
    </row>
    <row r="33" spans="3:28" ht="18.75" customHeight="1">
      <c r="C33" s="231"/>
      <c r="D33" s="232"/>
      <c r="E33" s="31" t="s">
        <v>35</v>
      </c>
      <c r="F33" s="231"/>
      <c r="G33" s="232"/>
      <c r="H33" s="31" t="s">
        <v>36</v>
      </c>
      <c r="I33" s="233"/>
      <c r="J33" s="234"/>
      <c r="K33" s="234"/>
      <c r="L33" s="234"/>
      <c r="M33" s="234"/>
      <c r="N33" s="234"/>
      <c r="O33" s="234"/>
      <c r="P33" s="234"/>
      <c r="Q33" s="234"/>
      <c r="R33" s="234"/>
      <c r="S33" s="234"/>
      <c r="T33" s="234"/>
      <c r="U33" s="234"/>
      <c r="V33" s="234"/>
      <c r="W33" s="234"/>
      <c r="X33" s="234"/>
      <c r="Y33" s="234"/>
      <c r="Z33" s="234"/>
      <c r="AA33" s="234"/>
      <c r="AB33" s="235"/>
    </row>
    <row r="34" spans="3:28" ht="6" customHeight="1">
      <c r="C34" s="41"/>
      <c r="D34" s="41"/>
      <c r="E34" s="31"/>
      <c r="F34" s="41"/>
      <c r="G34" s="41"/>
      <c r="H34" s="31"/>
      <c r="I34" s="42"/>
      <c r="J34" s="42"/>
      <c r="K34" s="42"/>
      <c r="L34" s="42"/>
      <c r="M34" s="42"/>
      <c r="N34" s="42"/>
      <c r="O34" s="42"/>
      <c r="P34" s="42"/>
      <c r="Q34" s="42"/>
      <c r="R34" s="42"/>
      <c r="S34" s="43"/>
      <c r="T34" s="43"/>
      <c r="U34" s="43"/>
      <c r="V34" s="43"/>
      <c r="W34" s="43"/>
      <c r="X34" s="43"/>
      <c r="Y34" s="43"/>
      <c r="Z34" s="43"/>
      <c r="AA34" s="43"/>
      <c r="AB34" s="43"/>
    </row>
    <row r="35" spans="3:28" ht="18.75" customHeight="1">
      <c r="C35" s="231"/>
      <c r="D35" s="232"/>
      <c r="E35" s="31" t="s">
        <v>35</v>
      </c>
      <c r="F35" s="231"/>
      <c r="G35" s="232"/>
      <c r="H35" s="31" t="s">
        <v>36</v>
      </c>
      <c r="I35" s="233"/>
      <c r="J35" s="234"/>
      <c r="K35" s="234"/>
      <c r="L35" s="234"/>
      <c r="M35" s="234"/>
      <c r="N35" s="234"/>
      <c r="O35" s="234"/>
      <c r="P35" s="234"/>
      <c r="Q35" s="234"/>
      <c r="R35" s="234"/>
      <c r="S35" s="234"/>
      <c r="T35" s="234"/>
      <c r="U35" s="234"/>
      <c r="V35" s="234"/>
      <c r="W35" s="234"/>
      <c r="X35" s="234"/>
      <c r="Y35" s="234"/>
      <c r="Z35" s="234"/>
      <c r="AA35" s="234"/>
      <c r="AB35" s="235"/>
    </row>
    <row r="36" spans="3:28" ht="6" customHeight="1">
      <c r="C36" s="41"/>
      <c r="D36" s="41"/>
      <c r="E36" s="31"/>
      <c r="F36" s="41"/>
      <c r="G36" s="41"/>
      <c r="H36" s="31"/>
      <c r="I36" s="42"/>
      <c r="J36" s="42"/>
      <c r="K36" s="42"/>
      <c r="L36" s="42"/>
      <c r="M36" s="42"/>
      <c r="N36" s="42"/>
      <c r="O36" s="42"/>
      <c r="P36" s="42"/>
      <c r="Q36" s="42"/>
      <c r="R36" s="42"/>
      <c r="S36" s="43"/>
      <c r="T36" s="43"/>
      <c r="U36" s="43"/>
      <c r="V36" s="43"/>
      <c r="W36" s="43"/>
      <c r="X36" s="43"/>
      <c r="Y36" s="43"/>
      <c r="Z36" s="43"/>
      <c r="AA36" s="43"/>
      <c r="AB36" s="43"/>
    </row>
    <row r="37" spans="3:28" ht="18.75" customHeight="1">
      <c r="C37" s="231"/>
      <c r="D37" s="232"/>
      <c r="E37" s="31" t="s">
        <v>35</v>
      </c>
      <c r="F37" s="231"/>
      <c r="G37" s="232"/>
      <c r="H37" s="31" t="s">
        <v>36</v>
      </c>
      <c r="I37" s="233"/>
      <c r="J37" s="234"/>
      <c r="K37" s="234"/>
      <c r="L37" s="234"/>
      <c r="M37" s="234"/>
      <c r="N37" s="234"/>
      <c r="O37" s="234"/>
      <c r="P37" s="234"/>
      <c r="Q37" s="234"/>
      <c r="R37" s="234"/>
      <c r="S37" s="234"/>
      <c r="T37" s="234"/>
      <c r="U37" s="234"/>
      <c r="V37" s="234"/>
      <c r="W37" s="234"/>
      <c r="X37" s="234"/>
      <c r="Y37" s="234"/>
      <c r="Z37" s="234"/>
      <c r="AA37" s="234"/>
      <c r="AB37" s="235"/>
    </row>
    <row r="38" spans="3:28" ht="6" customHeight="1">
      <c r="C38" s="41"/>
      <c r="D38" s="41"/>
      <c r="E38" s="31"/>
      <c r="F38" s="41"/>
      <c r="G38" s="41"/>
      <c r="H38" s="31"/>
      <c r="I38" s="42"/>
      <c r="J38" s="42"/>
      <c r="K38" s="42"/>
      <c r="L38" s="42"/>
      <c r="M38" s="42"/>
      <c r="N38" s="42"/>
      <c r="O38" s="42"/>
      <c r="P38" s="42"/>
      <c r="Q38" s="42"/>
      <c r="R38" s="42"/>
      <c r="S38" s="43"/>
      <c r="T38" s="43"/>
      <c r="U38" s="43"/>
      <c r="V38" s="43"/>
      <c r="W38" s="43"/>
      <c r="X38" s="43"/>
      <c r="Y38" s="43"/>
      <c r="Z38" s="43"/>
      <c r="AA38" s="43"/>
      <c r="AB38" s="43"/>
    </row>
    <row r="39" spans="3:28" ht="18.75" customHeight="1">
      <c r="C39" s="231"/>
      <c r="D39" s="232"/>
      <c r="E39" s="31" t="s">
        <v>35</v>
      </c>
      <c r="F39" s="231"/>
      <c r="G39" s="232"/>
      <c r="H39" s="31" t="s">
        <v>36</v>
      </c>
      <c r="I39" s="233"/>
      <c r="J39" s="234"/>
      <c r="K39" s="234"/>
      <c r="L39" s="234"/>
      <c r="M39" s="234"/>
      <c r="N39" s="234"/>
      <c r="O39" s="234"/>
      <c r="P39" s="234"/>
      <c r="Q39" s="234"/>
      <c r="R39" s="234"/>
      <c r="S39" s="234"/>
      <c r="T39" s="234"/>
      <c r="U39" s="234"/>
      <c r="V39" s="234"/>
      <c r="W39" s="234"/>
      <c r="X39" s="234"/>
      <c r="Y39" s="234"/>
      <c r="Z39" s="234"/>
      <c r="AA39" s="234"/>
      <c r="AB39" s="235"/>
    </row>
    <row r="40" spans="3:28" ht="6" customHeight="1">
      <c r="C40" s="41"/>
      <c r="D40" s="41"/>
      <c r="E40" s="31"/>
      <c r="F40" s="41"/>
      <c r="G40" s="41"/>
      <c r="H40" s="31"/>
      <c r="I40" s="42"/>
      <c r="J40" s="42"/>
      <c r="K40" s="42"/>
      <c r="L40" s="42"/>
      <c r="M40" s="42"/>
      <c r="N40" s="42"/>
      <c r="O40" s="42"/>
      <c r="P40" s="42"/>
      <c r="Q40" s="42"/>
      <c r="R40" s="42"/>
      <c r="S40" s="43"/>
      <c r="T40" s="43"/>
      <c r="U40" s="43"/>
      <c r="V40" s="43"/>
      <c r="W40" s="43"/>
      <c r="X40" s="43"/>
      <c r="Y40" s="43"/>
      <c r="Z40" s="43"/>
      <c r="AA40" s="43"/>
      <c r="AB40" s="43"/>
    </row>
    <row r="41" spans="3:28" ht="18.75" customHeight="1">
      <c r="C41" s="231"/>
      <c r="D41" s="232"/>
      <c r="E41" s="31" t="s">
        <v>35</v>
      </c>
      <c r="F41" s="231"/>
      <c r="G41" s="232"/>
      <c r="H41" s="31" t="s">
        <v>36</v>
      </c>
      <c r="I41" s="233"/>
      <c r="J41" s="234"/>
      <c r="K41" s="234"/>
      <c r="L41" s="234"/>
      <c r="M41" s="234"/>
      <c r="N41" s="234"/>
      <c r="O41" s="234"/>
      <c r="P41" s="234"/>
      <c r="Q41" s="234"/>
      <c r="R41" s="234"/>
      <c r="S41" s="234"/>
      <c r="T41" s="234"/>
      <c r="U41" s="234"/>
      <c r="V41" s="234"/>
      <c r="W41" s="234"/>
      <c r="X41" s="234"/>
      <c r="Y41" s="234"/>
      <c r="Z41" s="234"/>
      <c r="AA41" s="234"/>
      <c r="AB41" s="235"/>
    </row>
    <row r="42" spans="3:28" ht="6" customHeight="1">
      <c r="C42" s="41"/>
      <c r="D42" s="41"/>
      <c r="E42" s="31"/>
      <c r="F42" s="41"/>
      <c r="G42" s="41"/>
      <c r="H42" s="31"/>
      <c r="I42" s="42"/>
      <c r="J42" s="42"/>
      <c r="K42" s="42"/>
      <c r="L42" s="42"/>
      <c r="M42" s="42"/>
      <c r="N42" s="42"/>
      <c r="O42" s="42"/>
      <c r="P42" s="42"/>
      <c r="Q42" s="42"/>
      <c r="R42" s="42"/>
      <c r="S42" s="43"/>
      <c r="T42" s="43"/>
      <c r="U42" s="43"/>
      <c r="V42" s="43"/>
      <c r="W42" s="43"/>
      <c r="X42" s="43"/>
      <c r="Y42" s="43"/>
      <c r="Z42" s="43"/>
      <c r="AA42" s="43"/>
      <c r="AB42" s="43"/>
    </row>
    <row r="43" spans="3:28" ht="18.75" customHeight="1">
      <c r="C43" s="231"/>
      <c r="D43" s="232"/>
      <c r="E43" s="31" t="s">
        <v>35</v>
      </c>
      <c r="F43" s="231"/>
      <c r="G43" s="232"/>
      <c r="H43" s="31" t="s">
        <v>36</v>
      </c>
      <c r="I43" s="233"/>
      <c r="J43" s="234"/>
      <c r="K43" s="234"/>
      <c r="L43" s="234"/>
      <c r="M43" s="234"/>
      <c r="N43" s="234"/>
      <c r="O43" s="234"/>
      <c r="P43" s="234"/>
      <c r="Q43" s="234"/>
      <c r="R43" s="234"/>
      <c r="S43" s="234"/>
      <c r="T43" s="234"/>
      <c r="U43" s="234"/>
      <c r="V43" s="234"/>
      <c r="W43" s="234"/>
      <c r="X43" s="234"/>
      <c r="Y43" s="234"/>
      <c r="Z43" s="234"/>
      <c r="AA43" s="234"/>
      <c r="AB43" s="235"/>
    </row>
    <row r="44" spans="3:28" ht="6" customHeight="1">
      <c r="C44" s="41"/>
      <c r="D44" s="41"/>
      <c r="E44" s="31"/>
      <c r="F44" s="41"/>
      <c r="G44" s="41"/>
      <c r="H44" s="31"/>
      <c r="I44" s="42"/>
      <c r="J44" s="42"/>
      <c r="K44" s="42"/>
      <c r="L44" s="42"/>
      <c r="M44" s="42"/>
      <c r="N44" s="42"/>
      <c r="O44" s="42"/>
      <c r="P44" s="42"/>
      <c r="Q44" s="42"/>
      <c r="R44" s="42"/>
      <c r="S44" s="43"/>
      <c r="T44" s="43"/>
      <c r="U44" s="43"/>
      <c r="V44" s="43"/>
      <c r="W44" s="43"/>
      <c r="X44" s="43"/>
      <c r="Y44" s="43"/>
      <c r="Z44" s="43"/>
      <c r="AA44" s="43"/>
      <c r="AB44" s="43"/>
    </row>
    <row r="45" spans="3:28" ht="18.75" customHeight="1">
      <c r="C45" s="231"/>
      <c r="D45" s="232"/>
      <c r="E45" s="31" t="s">
        <v>35</v>
      </c>
      <c r="F45" s="231"/>
      <c r="G45" s="232"/>
      <c r="H45" s="31" t="s">
        <v>36</v>
      </c>
      <c r="I45" s="233"/>
      <c r="J45" s="234"/>
      <c r="K45" s="234"/>
      <c r="L45" s="234"/>
      <c r="M45" s="234"/>
      <c r="N45" s="234"/>
      <c r="O45" s="234"/>
      <c r="P45" s="234"/>
      <c r="Q45" s="234"/>
      <c r="R45" s="234"/>
      <c r="S45" s="234"/>
      <c r="T45" s="234"/>
      <c r="U45" s="234"/>
      <c r="V45" s="234"/>
      <c r="W45" s="234"/>
      <c r="X45" s="234"/>
      <c r="Y45" s="234"/>
      <c r="Z45" s="234"/>
      <c r="AA45" s="234"/>
      <c r="AB45" s="235"/>
    </row>
    <row r="46" spans="3:28" ht="6" customHeight="1">
      <c r="C46" s="41"/>
      <c r="D46" s="41"/>
      <c r="E46" s="31"/>
      <c r="F46" s="41"/>
      <c r="G46" s="41"/>
      <c r="H46" s="31"/>
      <c r="I46" s="42"/>
      <c r="J46" s="42"/>
      <c r="K46" s="42"/>
      <c r="L46" s="42"/>
      <c r="M46" s="42"/>
      <c r="N46" s="42"/>
      <c r="O46" s="42"/>
      <c r="P46" s="42"/>
      <c r="Q46" s="42"/>
      <c r="R46" s="42"/>
      <c r="S46" s="43"/>
      <c r="T46" s="43"/>
      <c r="U46" s="43"/>
      <c r="V46" s="43"/>
      <c r="W46" s="43"/>
      <c r="X46" s="43"/>
      <c r="Y46" s="43"/>
      <c r="Z46" s="43"/>
      <c r="AA46" s="43"/>
      <c r="AB46" s="43"/>
    </row>
    <row r="47" spans="3:28" ht="18.75" customHeight="1">
      <c r="C47" s="231"/>
      <c r="D47" s="232"/>
      <c r="E47" s="31" t="s">
        <v>35</v>
      </c>
      <c r="F47" s="231"/>
      <c r="G47" s="232"/>
      <c r="H47" s="31" t="s">
        <v>36</v>
      </c>
      <c r="I47" s="233"/>
      <c r="J47" s="234"/>
      <c r="K47" s="234"/>
      <c r="L47" s="234"/>
      <c r="M47" s="234"/>
      <c r="N47" s="234"/>
      <c r="O47" s="234"/>
      <c r="P47" s="234"/>
      <c r="Q47" s="234"/>
      <c r="R47" s="234"/>
      <c r="S47" s="234"/>
      <c r="T47" s="234"/>
      <c r="U47" s="234"/>
      <c r="V47" s="234"/>
      <c r="W47" s="234"/>
      <c r="X47" s="234"/>
      <c r="Y47" s="234"/>
      <c r="Z47" s="234"/>
      <c r="AA47" s="234"/>
      <c r="AB47" s="235"/>
    </row>
    <row r="48" spans="3:28" ht="6" customHeight="1">
      <c r="C48" s="41"/>
      <c r="D48" s="41"/>
      <c r="E48" s="31"/>
      <c r="F48" s="41"/>
      <c r="G48" s="41"/>
      <c r="H48" s="31"/>
      <c r="I48" s="42"/>
      <c r="J48" s="42"/>
      <c r="K48" s="42"/>
      <c r="L48" s="42"/>
      <c r="M48" s="42"/>
      <c r="N48" s="42"/>
      <c r="O48" s="42"/>
      <c r="P48" s="42"/>
      <c r="Q48" s="42"/>
      <c r="R48" s="42"/>
      <c r="S48" s="43"/>
      <c r="T48" s="43"/>
      <c r="U48" s="43"/>
      <c r="V48" s="43"/>
      <c r="W48" s="43"/>
      <c r="X48" s="43"/>
      <c r="Y48" s="43"/>
      <c r="Z48" s="43"/>
      <c r="AA48" s="43"/>
      <c r="AB48" s="43"/>
    </row>
    <row r="49" s="1" customFormat="1" ht="12" customHeight="1"/>
    <row r="50" s="1" customFormat="1" ht="12" customHeight="1"/>
    <row r="51" s="1" customFormat="1" ht="12" customHeight="1"/>
    <row r="52" s="1" customFormat="1" ht="12" customHeight="1"/>
    <row r="53" s="1" customFormat="1" ht="12" customHeight="1"/>
    <row r="54" s="1" customFormat="1" ht="12" customHeigh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sheetData>
  <sheetProtection algorithmName="SHA-512" hashValue="rpIqSnFsFo2Z9AcJCMahO3AYwnv8aUgZNmX7fN5LbCXgw85wzbA07seJ/LWducJHbW38idBtf0FHNHZtCwCeuQ==" saltValue="yccqthM4mX5QdUhRav8OcA==" spinCount="100000" sheet="1" objects="1" scenarios="1"/>
  <protectedRanges>
    <protectedRange sqref="Y13 AA13 G15:Q15 C19:D47 F19:G47 I19:AB47" name="範囲1"/>
  </protectedRanges>
  <mergeCells count="48">
    <mergeCell ref="D10:Z11"/>
    <mergeCell ref="V13:W13"/>
    <mergeCell ref="G15:Q15"/>
    <mergeCell ref="C19:D19"/>
    <mergeCell ref="F19:G19"/>
    <mergeCell ref="I19:AB19"/>
    <mergeCell ref="C21:D21"/>
    <mergeCell ref="F21:G21"/>
    <mergeCell ref="I21:AB21"/>
    <mergeCell ref="C23:D23"/>
    <mergeCell ref="F23:G23"/>
    <mergeCell ref="I23:AB23"/>
    <mergeCell ref="C25:D25"/>
    <mergeCell ref="F25:G25"/>
    <mergeCell ref="I25:AB25"/>
    <mergeCell ref="C27:D27"/>
    <mergeCell ref="F27:G27"/>
    <mergeCell ref="I27:AB27"/>
    <mergeCell ref="C29:D29"/>
    <mergeCell ref="F29:G29"/>
    <mergeCell ref="I29:AB29"/>
    <mergeCell ref="C31:D31"/>
    <mergeCell ref="F31:G31"/>
    <mergeCell ref="I31:AB31"/>
    <mergeCell ref="C33:D33"/>
    <mergeCell ref="F33:G33"/>
    <mergeCell ref="I33:AB33"/>
    <mergeCell ref="C35:D35"/>
    <mergeCell ref="F35:G35"/>
    <mergeCell ref="I35:AB35"/>
    <mergeCell ref="C37:D37"/>
    <mergeCell ref="F37:G37"/>
    <mergeCell ref="I37:AB37"/>
    <mergeCell ref="C39:D39"/>
    <mergeCell ref="F39:G39"/>
    <mergeCell ref="I39:AB39"/>
    <mergeCell ref="C41:D41"/>
    <mergeCell ref="F41:G41"/>
    <mergeCell ref="I41:AB41"/>
    <mergeCell ref="C43:D43"/>
    <mergeCell ref="F43:G43"/>
    <mergeCell ref="I43:AB43"/>
    <mergeCell ref="C45:D45"/>
    <mergeCell ref="F45:G45"/>
    <mergeCell ref="I45:AB45"/>
    <mergeCell ref="C47:D47"/>
    <mergeCell ref="F47:G47"/>
    <mergeCell ref="I47:AB47"/>
  </mergeCells>
  <phoneticPr fontId="3"/>
  <dataValidations count="1">
    <dataValidation imeMode="off" allowBlank="1" showInputMessage="1" showErrorMessage="1" sqref="C19:D48 F19:G48" xr:uid="{F3839455-9D75-44B5-9269-4AA920C20580}"/>
  </dataValidations>
  <pageMargins left="0.53125" right="0.60416666666666663" top="0.3541666666666666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5A7-6B26-4D15-A2EA-79E9874E79D7}">
  <sheetPr>
    <pageSetUpPr fitToPage="1"/>
  </sheetPr>
  <dimension ref="A5:AC56"/>
  <sheetViews>
    <sheetView showGridLines="0" zoomScaleNormal="100" workbookViewId="0">
      <selection activeCell="G13" sqref="G13:Q13"/>
    </sheetView>
  </sheetViews>
  <sheetFormatPr defaultColWidth="9" defaultRowHeight="13.5"/>
  <cols>
    <col min="1" max="1" width="2.75" style="1" customWidth="1"/>
    <col min="2" max="20" width="3" style="25" customWidth="1"/>
    <col min="21" max="24" width="3" style="1" customWidth="1"/>
    <col min="25" max="25" width="3.375" style="1" customWidth="1"/>
    <col min="26" max="26" width="3" style="1" customWidth="1"/>
    <col min="27" max="28" width="3.375" style="1" customWidth="1"/>
    <col min="29" max="29" width="5.75" style="1" customWidth="1"/>
    <col min="30" max="30" width="3" style="1" customWidth="1"/>
    <col min="31" max="16384" width="9" style="1"/>
  </cols>
  <sheetData>
    <row r="5" spans="2:29">
      <c r="G5" s="1"/>
      <c r="H5" s="1"/>
      <c r="I5" s="1"/>
      <c r="J5" s="1"/>
      <c r="K5" s="1"/>
      <c r="L5" s="1"/>
      <c r="M5" s="1"/>
      <c r="N5" s="1"/>
      <c r="O5" s="1"/>
      <c r="P5" s="1"/>
      <c r="Q5" s="1"/>
      <c r="R5" s="1"/>
      <c r="S5" s="1"/>
      <c r="T5" s="1"/>
    </row>
    <row r="7" spans="2:29" s="3" customFormat="1" ht="12" customHeight="1">
      <c r="B7" s="20" t="s">
        <v>9</v>
      </c>
      <c r="C7" s="20"/>
      <c r="D7" s="20"/>
      <c r="E7" s="20"/>
      <c r="F7" s="20"/>
      <c r="G7" s="21"/>
      <c r="H7" s="20"/>
      <c r="I7" s="20"/>
      <c r="J7" s="20"/>
      <c r="K7" s="20"/>
      <c r="L7" s="20"/>
      <c r="M7" s="20"/>
      <c r="N7" s="20"/>
      <c r="O7" s="20"/>
      <c r="P7" s="20"/>
      <c r="Q7" s="20"/>
      <c r="R7" s="20"/>
      <c r="S7" s="273" t="s">
        <v>10</v>
      </c>
      <c r="T7" s="273"/>
      <c r="U7" s="273"/>
      <c r="V7" s="273"/>
      <c r="W7" s="273"/>
      <c r="X7" s="273"/>
      <c r="Y7" s="273"/>
      <c r="Z7" s="273"/>
      <c r="AA7" s="273"/>
      <c r="AB7" s="273"/>
      <c r="AC7" s="273"/>
    </row>
    <row r="8" spans="2:29" ht="12" customHeight="1">
      <c r="B8" s="24"/>
      <c r="C8" s="24"/>
      <c r="D8" s="24"/>
      <c r="E8" s="24"/>
      <c r="F8" s="24"/>
      <c r="G8" s="24"/>
      <c r="H8" s="24"/>
      <c r="I8" s="24"/>
      <c r="J8" s="24"/>
      <c r="K8" s="24"/>
      <c r="L8" s="24"/>
      <c r="M8" s="24"/>
      <c r="N8" s="24"/>
      <c r="O8" s="24"/>
      <c r="P8" s="24"/>
      <c r="Q8" s="24"/>
      <c r="R8" s="24"/>
      <c r="S8" s="33"/>
      <c r="T8" s="33"/>
      <c r="U8" s="33"/>
      <c r="V8" s="33"/>
      <c r="W8" s="33"/>
      <c r="X8" s="33"/>
      <c r="Y8" s="33"/>
      <c r="Z8" s="33"/>
      <c r="AA8" s="33"/>
      <c r="AB8" s="33"/>
      <c r="AC8" s="22" t="s">
        <v>311</v>
      </c>
    </row>
    <row r="9" spans="2:29" ht="9.6" customHeight="1">
      <c r="T9" s="29"/>
    </row>
    <row r="10" spans="2:29" ht="11.45" customHeight="1">
      <c r="D10" s="1"/>
      <c r="E10" s="236" t="s">
        <v>312</v>
      </c>
      <c r="F10" s="237"/>
      <c r="G10" s="237"/>
      <c r="H10" s="237"/>
      <c r="I10" s="237"/>
      <c r="J10" s="237"/>
      <c r="K10" s="237"/>
      <c r="L10" s="237"/>
      <c r="M10" s="237"/>
      <c r="N10" s="237"/>
      <c r="O10" s="237"/>
      <c r="P10" s="237"/>
      <c r="Q10" s="237"/>
      <c r="R10" s="237"/>
      <c r="S10" s="237"/>
      <c r="T10" s="237"/>
      <c r="U10" s="237"/>
      <c r="V10" s="237"/>
      <c r="W10" s="237"/>
      <c r="X10" s="237"/>
      <c r="Y10" s="237"/>
      <c r="Z10" s="237"/>
      <c r="AA10" s="238"/>
    </row>
    <row r="11" spans="2:29" ht="11.45" customHeight="1">
      <c r="D11" s="30"/>
      <c r="E11" s="239"/>
      <c r="F11" s="240"/>
      <c r="G11" s="240"/>
      <c r="H11" s="240"/>
      <c r="I11" s="240"/>
      <c r="J11" s="240"/>
      <c r="K11" s="240"/>
      <c r="L11" s="240"/>
      <c r="M11" s="240"/>
      <c r="N11" s="240"/>
      <c r="O11" s="240"/>
      <c r="P11" s="240"/>
      <c r="Q11" s="240"/>
      <c r="R11" s="240"/>
      <c r="S11" s="240"/>
      <c r="T11" s="240"/>
      <c r="U11" s="240"/>
      <c r="V11" s="240"/>
      <c r="W11" s="240"/>
      <c r="X11" s="240"/>
      <c r="Y11" s="240"/>
      <c r="Z11" s="240"/>
      <c r="AA11" s="241"/>
    </row>
    <row r="12" spans="2:29" ht="10.9" customHeight="1">
      <c r="G12" s="26"/>
      <c r="T12" s="1"/>
    </row>
    <row r="13" spans="2:29" s="10" customFormat="1" ht="24" customHeight="1">
      <c r="C13" s="19" t="s">
        <v>34</v>
      </c>
      <c r="E13" s="58"/>
      <c r="F13" s="58"/>
      <c r="G13" s="242">
        <f>'１'!G19</f>
        <v>0</v>
      </c>
      <c r="H13" s="243"/>
      <c r="I13" s="243"/>
      <c r="J13" s="243"/>
      <c r="K13" s="243"/>
      <c r="L13" s="243"/>
      <c r="M13" s="243"/>
      <c r="N13" s="243"/>
      <c r="O13" s="243"/>
      <c r="P13" s="243"/>
      <c r="Q13" s="244"/>
      <c r="R13" s="11"/>
      <c r="S13" s="19"/>
      <c r="T13" s="16"/>
      <c r="U13" s="16"/>
      <c r="V13" s="16"/>
      <c r="W13" s="16"/>
      <c r="X13" s="16"/>
      <c r="Y13" s="16"/>
      <c r="Z13" s="16"/>
      <c r="AA13" s="16"/>
      <c r="AB13" s="16"/>
    </row>
    <row r="14" spans="2:29" ht="10.9" customHeight="1">
      <c r="G14" s="26"/>
      <c r="T14" s="1"/>
    </row>
    <row r="15" spans="2:29">
      <c r="B15" s="63" t="s">
        <v>224</v>
      </c>
      <c r="C15" s="2"/>
      <c r="D15" s="2"/>
      <c r="E15" s="69" t="s">
        <v>249</v>
      </c>
      <c r="F15" s="2"/>
      <c r="G15" s="2"/>
      <c r="H15" s="2"/>
      <c r="I15" s="2"/>
      <c r="J15" s="2"/>
      <c r="K15" s="2"/>
      <c r="L15" s="2"/>
      <c r="M15" s="2"/>
      <c r="N15" s="2"/>
      <c r="O15" s="2"/>
      <c r="P15" s="2"/>
      <c r="Q15" s="2"/>
      <c r="R15" s="2"/>
      <c r="S15" s="2"/>
      <c r="T15" s="2"/>
    </row>
    <row r="16" spans="2:29">
      <c r="B16" s="63"/>
      <c r="D16" s="2"/>
      <c r="E16" s="69" t="s">
        <v>250</v>
      </c>
      <c r="F16" s="2"/>
      <c r="G16" s="2"/>
      <c r="H16" s="2"/>
      <c r="I16" s="2"/>
      <c r="J16" s="2"/>
      <c r="K16" s="2"/>
      <c r="L16" s="2"/>
      <c r="M16" s="2"/>
      <c r="N16" s="2"/>
      <c r="O16" s="2"/>
      <c r="P16" s="2"/>
      <c r="Q16" s="2"/>
      <c r="R16" s="2"/>
      <c r="S16" s="2"/>
      <c r="T16" s="2"/>
    </row>
    <row r="17" spans="2:29" ht="24" customHeight="1">
      <c r="B17" s="34"/>
      <c r="C17" s="253" t="s">
        <v>47</v>
      </c>
      <c r="D17" s="254"/>
      <c r="E17" s="254"/>
      <c r="F17" s="254"/>
      <c r="G17" s="255"/>
      <c r="H17" s="225" t="s">
        <v>16</v>
      </c>
      <c r="I17" s="246"/>
      <c r="J17" s="246"/>
      <c r="K17" s="246"/>
      <c r="L17" s="246"/>
      <c r="M17" s="246"/>
      <c r="N17" s="246"/>
      <c r="O17" s="246"/>
      <c r="P17" s="246"/>
      <c r="Q17" s="246"/>
      <c r="R17" s="246"/>
      <c r="S17" s="246"/>
      <c r="T17" s="226"/>
      <c r="U17" s="253" t="s">
        <v>19</v>
      </c>
      <c r="V17" s="254"/>
      <c r="W17" s="254"/>
      <c r="X17" s="254"/>
      <c r="Y17" s="255"/>
      <c r="Z17" s="274" t="s">
        <v>296</v>
      </c>
      <c r="AA17" s="275"/>
      <c r="AB17" s="155" t="s">
        <v>313</v>
      </c>
      <c r="AC17" s="156" t="s">
        <v>314</v>
      </c>
    </row>
    <row r="18" spans="2:29" ht="26.25" customHeight="1">
      <c r="B18" s="32">
        <v>1</v>
      </c>
      <c r="C18" s="225"/>
      <c r="D18" s="246"/>
      <c r="E18" s="246"/>
      <c r="F18" s="246"/>
      <c r="G18" s="226"/>
      <c r="H18" s="268"/>
      <c r="I18" s="269"/>
      <c r="J18" s="269"/>
      <c r="K18" s="269"/>
      <c r="L18" s="269"/>
      <c r="M18" s="269"/>
      <c r="N18" s="269"/>
      <c r="O18" s="269"/>
      <c r="P18" s="269"/>
      <c r="Q18" s="269"/>
      <c r="R18" s="269"/>
      <c r="S18" s="269"/>
      <c r="T18" s="270"/>
      <c r="U18" s="247"/>
      <c r="V18" s="248"/>
      <c r="W18" s="248"/>
      <c r="X18" s="248"/>
      <c r="Y18" s="249"/>
      <c r="Z18" s="271"/>
      <c r="AA18" s="272"/>
      <c r="AB18" s="158"/>
      <c r="AC18" s="157"/>
    </row>
    <row r="19" spans="2:29" ht="26.25" customHeight="1">
      <c r="B19" s="32">
        <v>2</v>
      </c>
      <c r="C19" s="225"/>
      <c r="D19" s="246"/>
      <c r="E19" s="246"/>
      <c r="F19" s="246"/>
      <c r="G19" s="226"/>
      <c r="H19" s="268"/>
      <c r="I19" s="269"/>
      <c r="J19" s="269"/>
      <c r="K19" s="269"/>
      <c r="L19" s="269"/>
      <c r="M19" s="269"/>
      <c r="N19" s="269"/>
      <c r="O19" s="269"/>
      <c r="P19" s="269"/>
      <c r="Q19" s="269"/>
      <c r="R19" s="269"/>
      <c r="S19" s="269"/>
      <c r="T19" s="270"/>
      <c r="U19" s="247"/>
      <c r="V19" s="248"/>
      <c r="W19" s="248"/>
      <c r="X19" s="248"/>
      <c r="Y19" s="249"/>
      <c r="Z19" s="250"/>
      <c r="AA19" s="252"/>
      <c r="AB19" s="153"/>
      <c r="AC19" s="154"/>
    </row>
    <row r="20" spans="2:29" ht="26.25" customHeight="1">
      <c r="B20" s="32">
        <v>3</v>
      </c>
      <c r="C20" s="225"/>
      <c r="D20" s="246"/>
      <c r="E20" s="246"/>
      <c r="F20" s="246"/>
      <c r="G20" s="226"/>
      <c r="H20" s="268"/>
      <c r="I20" s="269"/>
      <c r="J20" s="269"/>
      <c r="K20" s="269"/>
      <c r="L20" s="269"/>
      <c r="M20" s="269"/>
      <c r="N20" s="269"/>
      <c r="O20" s="269"/>
      <c r="P20" s="269"/>
      <c r="Q20" s="269"/>
      <c r="R20" s="269"/>
      <c r="S20" s="269"/>
      <c r="T20" s="270"/>
      <c r="U20" s="247"/>
      <c r="V20" s="248"/>
      <c r="W20" s="248"/>
      <c r="X20" s="248"/>
      <c r="Y20" s="249"/>
      <c r="Z20" s="250"/>
      <c r="AA20" s="252"/>
      <c r="AB20" s="153"/>
      <c r="AC20" s="154"/>
    </row>
    <row r="21" spans="2:29" ht="11.25" customHeight="1">
      <c r="T21" s="1"/>
    </row>
    <row r="22" spans="2:29" s="23" customFormat="1" ht="12">
      <c r="B22" s="63" t="s">
        <v>229</v>
      </c>
      <c r="C22" s="63"/>
      <c r="D22" s="63"/>
      <c r="E22" s="68" t="s">
        <v>73</v>
      </c>
      <c r="G22" s="63"/>
      <c r="I22" s="63"/>
      <c r="J22" s="63"/>
      <c r="K22" s="63"/>
      <c r="L22" s="63"/>
      <c r="M22" s="63"/>
      <c r="N22" s="63"/>
      <c r="O22" s="63"/>
      <c r="P22" s="63"/>
      <c r="Q22" s="63"/>
      <c r="R22" s="63"/>
      <c r="S22" s="63"/>
    </row>
    <row r="23" spans="2:29" s="23" customFormat="1" ht="12">
      <c r="B23" s="63"/>
      <c r="C23" s="63"/>
      <c r="D23" s="63"/>
      <c r="E23" s="68" t="s">
        <v>231</v>
      </c>
      <c r="G23" s="63"/>
      <c r="I23" s="63"/>
      <c r="J23" s="63"/>
      <c r="K23" s="63"/>
      <c r="L23" s="63"/>
      <c r="M23" s="63"/>
      <c r="N23" s="63"/>
      <c r="P23" s="63"/>
      <c r="Q23" s="63"/>
      <c r="R23" s="63"/>
      <c r="S23" s="63"/>
    </row>
    <row r="24" spans="2:29" s="23" customFormat="1" ht="12">
      <c r="B24" s="63"/>
      <c r="C24" s="63"/>
      <c r="D24" s="63"/>
      <c r="E24" s="68" t="s">
        <v>251</v>
      </c>
      <c r="G24" s="63"/>
      <c r="I24" s="63"/>
      <c r="J24" s="63"/>
      <c r="K24" s="63"/>
      <c r="L24" s="63"/>
      <c r="M24" s="63"/>
      <c r="N24" s="63"/>
      <c r="P24" s="63"/>
      <c r="Q24" s="63"/>
      <c r="R24" s="63"/>
      <c r="S24" s="63"/>
    </row>
    <row r="25" spans="2:29" ht="18.75" customHeight="1">
      <c r="B25" s="34"/>
      <c r="C25" s="225" t="s">
        <v>17</v>
      </c>
      <c r="D25" s="246"/>
      <c r="E25" s="246"/>
      <c r="F25" s="246"/>
      <c r="G25" s="246"/>
      <c r="H25" s="246"/>
      <c r="I25" s="246"/>
      <c r="J25" s="246"/>
      <c r="K25" s="246"/>
      <c r="L25" s="246"/>
      <c r="M25" s="246"/>
      <c r="N25" s="246"/>
      <c r="O25" s="246"/>
      <c r="P25" s="246"/>
      <c r="Q25" s="246"/>
      <c r="R25" s="246"/>
      <c r="S25" s="246"/>
      <c r="T25" s="246"/>
      <c r="U25" s="246"/>
      <c r="V25" s="246"/>
      <c r="W25" s="226"/>
      <c r="X25" s="253" t="s">
        <v>48</v>
      </c>
      <c r="Y25" s="254"/>
      <c r="Z25" s="254"/>
      <c r="AA25" s="254"/>
      <c r="AB25" s="254"/>
      <c r="AC25" s="255"/>
    </row>
    <row r="26" spans="2:29" ht="22.5" customHeight="1">
      <c r="B26" s="32">
        <v>1</v>
      </c>
      <c r="C26" s="259"/>
      <c r="D26" s="260"/>
      <c r="E26" s="260"/>
      <c r="F26" s="260"/>
      <c r="G26" s="260"/>
      <c r="H26" s="260"/>
      <c r="I26" s="260"/>
      <c r="J26" s="260"/>
      <c r="K26" s="260"/>
      <c r="L26" s="260"/>
      <c r="M26" s="260"/>
      <c r="N26" s="260"/>
      <c r="O26" s="260"/>
      <c r="P26" s="260"/>
      <c r="Q26" s="260"/>
      <c r="R26" s="260"/>
      <c r="S26" s="260"/>
      <c r="T26" s="260"/>
      <c r="U26" s="260"/>
      <c r="V26" s="260"/>
      <c r="W26" s="261"/>
      <c r="X26" s="262"/>
      <c r="Y26" s="263"/>
      <c r="Z26" s="263"/>
      <c r="AA26" s="263"/>
      <c r="AB26" s="263"/>
      <c r="AC26" s="264"/>
    </row>
    <row r="27" spans="2:29" ht="22.5" customHeight="1">
      <c r="B27" s="32">
        <v>2</v>
      </c>
      <c r="C27" s="259"/>
      <c r="D27" s="260"/>
      <c r="E27" s="260"/>
      <c r="F27" s="260"/>
      <c r="G27" s="260"/>
      <c r="H27" s="260"/>
      <c r="I27" s="260"/>
      <c r="J27" s="260"/>
      <c r="K27" s="260"/>
      <c r="L27" s="260"/>
      <c r="M27" s="260"/>
      <c r="N27" s="260"/>
      <c r="O27" s="260"/>
      <c r="P27" s="260"/>
      <c r="Q27" s="260"/>
      <c r="R27" s="260"/>
      <c r="S27" s="260"/>
      <c r="T27" s="260"/>
      <c r="U27" s="260"/>
      <c r="V27" s="260"/>
      <c r="W27" s="261"/>
      <c r="X27" s="262"/>
      <c r="Y27" s="263"/>
      <c r="Z27" s="263"/>
      <c r="AA27" s="263"/>
      <c r="AB27" s="263"/>
      <c r="AC27" s="264"/>
    </row>
    <row r="28" spans="2:29" ht="22.5" customHeight="1">
      <c r="B28" s="32">
        <v>3</v>
      </c>
      <c r="C28" s="259"/>
      <c r="D28" s="260"/>
      <c r="E28" s="260"/>
      <c r="F28" s="260"/>
      <c r="G28" s="260"/>
      <c r="H28" s="260"/>
      <c r="I28" s="260"/>
      <c r="J28" s="260"/>
      <c r="K28" s="260"/>
      <c r="L28" s="260"/>
      <c r="M28" s="260"/>
      <c r="N28" s="260"/>
      <c r="O28" s="260"/>
      <c r="P28" s="260"/>
      <c r="Q28" s="260"/>
      <c r="R28" s="260"/>
      <c r="S28" s="260"/>
      <c r="T28" s="260"/>
      <c r="U28" s="260"/>
      <c r="V28" s="260"/>
      <c r="W28" s="261"/>
      <c r="X28" s="262"/>
      <c r="Y28" s="263"/>
      <c r="Z28" s="263"/>
      <c r="AA28" s="263"/>
      <c r="AB28" s="263"/>
      <c r="AC28" s="264"/>
    </row>
    <row r="29" spans="2:29" ht="22.5" customHeight="1">
      <c r="B29" s="32">
        <v>4</v>
      </c>
      <c r="C29" s="259"/>
      <c r="D29" s="260"/>
      <c r="E29" s="260"/>
      <c r="F29" s="260"/>
      <c r="G29" s="260"/>
      <c r="H29" s="260"/>
      <c r="I29" s="260"/>
      <c r="J29" s="260"/>
      <c r="K29" s="260"/>
      <c r="L29" s="260"/>
      <c r="M29" s="260"/>
      <c r="N29" s="260"/>
      <c r="O29" s="260"/>
      <c r="P29" s="260"/>
      <c r="Q29" s="260"/>
      <c r="R29" s="260"/>
      <c r="S29" s="260"/>
      <c r="T29" s="260"/>
      <c r="U29" s="260"/>
      <c r="V29" s="260"/>
      <c r="W29" s="261"/>
      <c r="X29" s="262"/>
      <c r="Y29" s="263"/>
      <c r="Z29" s="263"/>
      <c r="AA29" s="263"/>
      <c r="AB29" s="263"/>
      <c r="AC29" s="264"/>
    </row>
    <row r="30" spans="2:29" ht="22.5" customHeight="1">
      <c r="B30" s="32">
        <v>5</v>
      </c>
      <c r="C30" s="259"/>
      <c r="D30" s="260"/>
      <c r="E30" s="260"/>
      <c r="F30" s="260"/>
      <c r="G30" s="260"/>
      <c r="H30" s="260"/>
      <c r="I30" s="260"/>
      <c r="J30" s="260"/>
      <c r="K30" s="260"/>
      <c r="L30" s="260"/>
      <c r="M30" s="260"/>
      <c r="N30" s="260"/>
      <c r="O30" s="260"/>
      <c r="P30" s="260"/>
      <c r="Q30" s="260"/>
      <c r="R30" s="260"/>
      <c r="S30" s="260"/>
      <c r="T30" s="260"/>
      <c r="U30" s="260"/>
      <c r="V30" s="260"/>
      <c r="W30" s="261"/>
      <c r="X30" s="262"/>
      <c r="Y30" s="263"/>
      <c r="Z30" s="263"/>
      <c r="AA30" s="263"/>
      <c r="AB30" s="263"/>
      <c r="AC30" s="264"/>
    </row>
    <row r="31" spans="2:29" ht="22.5" customHeight="1">
      <c r="B31" s="32">
        <v>6</v>
      </c>
      <c r="C31" s="259"/>
      <c r="D31" s="260"/>
      <c r="E31" s="260"/>
      <c r="F31" s="260"/>
      <c r="G31" s="260"/>
      <c r="H31" s="260"/>
      <c r="I31" s="260"/>
      <c r="J31" s="260"/>
      <c r="K31" s="260"/>
      <c r="L31" s="260"/>
      <c r="M31" s="260"/>
      <c r="N31" s="260"/>
      <c r="O31" s="260"/>
      <c r="P31" s="260"/>
      <c r="Q31" s="260"/>
      <c r="R31" s="260"/>
      <c r="S31" s="260"/>
      <c r="T31" s="260"/>
      <c r="U31" s="260"/>
      <c r="V31" s="260"/>
      <c r="W31" s="261"/>
      <c r="X31" s="262"/>
      <c r="Y31" s="263"/>
      <c r="Z31" s="263"/>
      <c r="AA31" s="263"/>
      <c r="AB31" s="263"/>
      <c r="AC31" s="264"/>
    </row>
    <row r="32" spans="2:29" ht="22.5" customHeight="1">
      <c r="B32" s="32">
        <v>7</v>
      </c>
      <c r="C32" s="265" t="s">
        <v>315</v>
      </c>
      <c r="D32" s="266"/>
      <c r="E32" s="266"/>
      <c r="F32" s="266"/>
      <c r="G32" s="266"/>
      <c r="H32" s="266"/>
      <c r="I32" s="266"/>
      <c r="J32" s="266"/>
      <c r="K32" s="266"/>
      <c r="L32" s="266"/>
      <c r="M32" s="266"/>
      <c r="N32" s="266"/>
      <c r="O32" s="266"/>
      <c r="P32" s="266"/>
      <c r="Q32" s="266"/>
      <c r="R32" s="266"/>
      <c r="S32" s="266"/>
      <c r="T32" s="266"/>
      <c r="U32" s="266"/>
      <c r="V32" s="266"/>
      <c r="W32" s="267"/>
      <c r="X32" s="262"/>
      <c r="Y32" s="263"/>
      <c r="Z32" s="263"/>
      <c r="AA32" s="263"/>
      <c r="AB32" s="263"/>
      <c r="AC32" s="264"/>
    </row>
    <row r="33" spans="2:29" ht="11.25" customHeight="1">
      <c r="D33" s="35"/>
      <c r="E33" s="36"/>
      <c r="F33" s="36"/>
      <c r="G33" s="36"/>
      <c r="H33" s="36"/>
      <c r="I33" s="36"/>
      <c r="J33" s="36"/>
      <c r="K33" s="36"/>
      <c r="L33" s="36"/>
      <c r="M33" s="36"/>
      <c r="N33" s="36"/>
      <c r="O33" s="36"/>
      <c r="P33" s="36"/>
      <c r="Q33" s="36"/>
      <c r="R33" s="36"/>
      <c r="S33" s="36"/>
      <c r="T33" s="36"/>
      <c r="U33" s="35"/>
      <c r="V33" s="35"/>
      <c r="W33" s="35"/>
      <c r="X33" s="35"/>
      <c r="Y33" s="35"/>
      <c r="Z33" s="35"/>
      <c r="AA33" s="35"/>
      <c r="AB33" s="35"/>
      <c r="AC33" s="35"/>
    </row>
    <row r="34" spans="2:29" s="23" customFormat="1" ht="12">
      <c r="B34" s="25" t="s">
        <v>232</v>
      </c>
      <c r="C34" s="25"/>
      <c r="D34" s="25"/>
      <c r="E34" s="25"/>
      <c r="F34" s="25"/>
      <c r="G34" s="25"/>
      <c r="H34" s="25"/>
      <c r="I34" s="25"/>
      <c r="J34" s="25"/>
      <c r="K34" s="25"/>
      <c r="L34" s="25"/>
      <c r="M34" s="25"/>
      <c r="N34" s="25"/>
      <c r="O34" s="25"/>
      <c r="P34" s="25"/>
      <c r="Q34" s="25"/>
      <c r="R34" s="25"/>
      <c r="S34" s="25"/>
    </row>
    <row r="35" spans="2:29" s="23" customFormat="1" ht="12.75" customHeight="1">
      <c r="B35" s="25"/>
      <c r="C35" s="68" t="s">
        <v>233</v>
      </c>
      <c r="D35" s="25"/>
      <c r="E35" s="25"/>
      <c r="F35" s="25"/>
      <c r="G35" s="25"/>
      <c r="H35" s="25"/>
      <c r="I35" s="25"/>
      <c r="J35" s="25"/>
      <c r="K35" s="25"/>
      <c r="L35" s="25"/>
      <c r="M35" s="25"/>
      <c r="N35" s="25"/>
      <c r="O35" s="25"/>
      <c r="P35" s="25"/>
      <c r="Q35" s="25"/>
      <c r="R35" s="25"/>
      <c r="S35" s="25"/>
    </row>
    <row r="36" spans="2:29" ht="19.899999999999999" customHeight="1">
      <c r="B36" s="34"/>
      <c r="C36" s="225" t="s">
        <v>53</v>
      </c>
      <c r="D36" s="246"/>
      <c r="E36" s="246"/>
      <c r="F36" s="246"/>
      <c r="G36" s="246"/>
      <c r="H36" s="246"/>
      <c r="I36" s="246"/>
      <c r="J36" s="246"/>
      <c r="K36" s="246"/>
      <c r="L36" s="246"/>
      <c r="M36" s="246"/>
      <c r="N36" s="246"/>
      <c r="O36" s="246"/>
      <c r="P36" s="246"/>
      <c r="Q36" s="246"/>
      <c r="R36" s="246"/>
      <c r="S36" s="246"/>
      <c r="T36" s="246"/>
      <c r="U36" s="246"/>
      <c r="V36" s="246"/>
      <c r="W36" s="226"/>
      <c r="X36" s="253" t="s">
        <v>48</v>
      </c>
      <c r="Y36" s="254"/>
      <c r="Z36" s="254"/>
      <c r="AA36" s="254"/>
      <c r="AB36" s="254"/>
      <c r="AC36" s="255"/>
    </row>
    <row r="37" spans="2:29" ht="22.5" customHeight="1">
      <c r="B37" s="32">
        <v>1</v>
      </c>
      <c r="C37" s="259"/>
      <c r="D37" s="260"/>
      <c r="E37" s="260"/>
      <c r="F37" s="260"/>
      <c r="G37" s="260"/>
      <c r="H37" s="260"/>
      <c r="I37" s="260"/>
      <c r="J37" s="260"/>
      <c r="K37" s="260"/>
      <c r="L37" s="260"/>
      <c r="M37" s="260"/>
      <c r="N37" s="260"/>
      <c r="O37" s="260"/>
      <c r="P37" s="260"/>
      <c r="Q37" s="260"/>
      <c r="R37" s="260"/>
      <c r="S37" s="260"/>
      <c r="T37" s="260"/>
      <c r="U37" s="260"/>
      <c r="V37" s="260"/>
      <c r="W37" s="261"/>
      <c r="X37" s="262"/>
      <c r="Y37" s="263"/>
      <c r="Z37" s="263"/>
      <c r="AA37" s="263"/>
      <c r="AB37" s="263"/>
      <c r="AC37" s="264"/>
    </row>
    <row r="38" spans="2:29" ht="22.5" customHeight="1">
      <c r="B38" s="32">
        <v>2</v>
      </c>
      <c r="C38" s="259"/>
      <c r="D38" s="260"/>
      <c r="E38" s="260"/>
      <c r="F38" s="260"/>
      <c r="G38" s="260"/>
      <c r="H38" s="260"/>
      <c r="I38" s="260"/>
      <c r="J38" s="260"/>
      <c r="K38" s="260"/>
      <c r="L38" s="260"/>
      <c r="M38" s="260"/>
      <c r="N38" s="260"/>
      <c r="O38" s="260"/>
      <c r="P38" s="260"/>
      <c r="Q38" s="260"/>
      <c r="R38" s="260"/>
      <c r="S38" s="260"/>
      <c r="T38" s="260"/>
      <c r="U38" s="260"/>
      <c r="V38" s="260"/>
      <c r="W38" s="261"/>
      <c r="X38" s="262"/>
      <c r="Y38" s="263"/>
      <c r="Z38" s="263"/>
      <c r="AA38" s="263"/>
      <c r="AB38" s="263"/>
      <c r="AC38" s="264"/>
    </row>
    <row r="39" spans="2:29" ht="22.5" customHeight="1">
      <c r="B39" s="32">
        <v>3</v>
      </c>
      <c r="C39" s="259"/>
      <c r="D39" s="260"/>
      <c r="E39" s="260"/>
      <c r="F39" s="260"/>
      <c r="G39" s="260"/>
      <c r="H39" s="260"/>
      <c r="I39" s="260"/>
      <c r="J39" s="260"/>
      <c r="K39" s="260"/>
      <c r="L39" s="260"/>
      <c r="M39" s="260"/>
      <c r="N39" s="260"/>
      <c r="O39" s="260"/>
      <c r="P39" s="260"/>
      <c r="Q39" s="260"/>
      <c r="R39" s="260"/>
      <c r="S39" s="260"/>
      <c r="T39" s="260"/>
      <c r="U39" s="260"/>
      <c r="V39" s="260"/>
      <c r="W39" s="261"/>
      <c r="X39" s="262"/>
      <c r="Y39" s="263"/>
      <c r="Z39" s="263"/>
      <c r="AA39" s="263"/>
      <c r="AB39" s="263"/>
      <c r="AC39" s="264"/>
    </row>
    <row r="40" spans="2:29" ht="6" customHeight="1">
      <c r="G40" s="26"/>
      <c r="T40" s="1"/>
    </row>
    <row r="41" spans="2:29">
      <c r="B41" s="63" t="s">
        <v>230</v>
      </c>
      <c r="C41" s="63"/>
      <c r="D41" s="63"/>
      <c r="E41" s="63"/>
      <c r="F41" s="63"/>
      <c r="G41" s="63"/>
      <c r="H41" s="1"/>
      <c r="I41" s="1"/>
      <c r="J41" s="63"/>
      <c r="K41" s="1"/>
      <c r="L41" s="63"/>
      <c r="M41" s="63"/>
      <c r="N41" s="63"/>
      <c r="O41" s="63"/>
      <c r="P41" s="63"/>
      <c r="Q41" s="63"/>
      <c r="R41" s="63"/>
      <c r="S41" s="1"/>
      <c r="T41" s="1"/>
    </row>
    <row r="42" spans="2:29">
      <c r="B42" s="63"/>
      <c r="C42" s="68" t="s">
        <v>234</v>
      </c>
      <c r="D42" s="63"/>
      <c r="E42" s="63"/>
      <c r="F42" s="63"/>
      <c r="G42" s="63"/>
      <c r="H42" s="1"/>
      <c r="I42" s="1"/>
      <c r="J42" s="63"/>
      <c r="K42" s="1"/>
      <c r="L42" s="63"/>
      <c r="M42" s="63"/>
      <c r="N42" s="63"/>
      <c r="O42" s="63"/>
      <c r="P42" s="63"/>
      <c r="Q42" s="63"/>
      <c r="R42" s="63"/>
      <c r="S42" s="1"/>
      <c r="T42" s="1"/>
    </row>
    <row r="43" spans="2:29" ht="21" customHeight="1">
      <c r="B43" s="34"/>
      <c r="C43" s="225" t="s">
        <v>49</v>
      </c>
      <c r="D43" s="246"/>
      <c r="E43" s="246"/>
      <c r="F43" s="246"/>
      <c r="G43" s="246"/>
      <c r="H43" s="246"/>
      <c r="I43" s="246"/>
      <c r="J43" s="246"/>
      <c r="K43" s="246"/>
      <c r="L43" s="246"/>
      <c r="M43" s="246"/>
      <c r="N43" s="246"/>
      <c r="O43" s="246"/>
      <c r="P43" s="246"/>
      <c r="Q43" s="246"/>
      <c r="R43" s="246"/>
      <c r="S43" s="246"/>
      <c r="T43" s="226"/>
      <c r="U43" s="253" t="s">
        <v>72</v>
      </c>
      <c r="V43" s="254"/>
      <c r="W43" s="254"/>
      <c r="X43" s="254"/>
      <c r="Y43" s="255"/>
      <c r="Z43" s="253" t="s">
        <v>52</v>
      </c>
      <c r="AA43" s="254"/>
      <c r="AB43" s="254"/>
      <c r="AC43" s="255"/>
    </row>
    <row r="44" spans="2:29" ht="22.5" customHeight="1">
      <c r="B44" s="32">
        <v>1</v>
      </c>
      <c r="C44" s="225"/>
      <c r="D44" s="246"/>
      <c r="E44" s="246"/>
      <c r="F44" s="246"/>
      <c r="G44" s="246"/>
      <c r="H44" s="246"/>
      <c r="I44" s="246"/>
      <c r="J44" s="246"/>
      <c r="K44" s="246"/>
      <c r="L44" s="246"/>
      <c r="M44" s="246"/>
      <c r="N44" s="246"/>
      <c r="O44" s="246"/>
      <c r="P44" s="246"/>
      <c r="Q44" s="246"/>
      <c r="R44" s="246"/>
      <c r="S44" s="246"/>
      <c r="T44" s="226"/>
      <c r="U44" s="247"/>
      <c r="V44" s="248"/>
      <c r="W44" s="248"/>
      <c r="X44" s="248"/>
      <c r="Y44" s="249"/>
      <c r="Z44" s="250"/>
      <c r="AA44" s="251"/>
      <c r="AB44" s="251"/>
      <c r="AC44" s="252"/>
    </row>
    <row r="45" spans="2:29" ht="22.5" customHeight="1">
      <c r="B45" s="32">
        <v>2</v>
      </c>
      <c r="C45" s="225"/>
      <c r="D45" s="246"/>
      <c r="E45" s="246"/>
      <c r="F45" s="246"/>
      <c r="G45" s="246"/>
      <c r="H45" s="246"/>
      <c r="I45" s="246"/>
      <c r="J45" s="246"/>
      <c r="K45" s="246"/>
      <c r="L45" s="246"/>
      <c r="M45" s="246"/>
      <c r="N45" s="246"/>
      <c r="O45" s="246"/>
      <c r="P45" s="246"/>
      <c r="Q45" s="246"/>
      <c r="R45" s="246"/>
      <c r="S45" s="246"/>
      <c r="T45" s="226"/>
      <c r="U45" s="247"/>
      <c r="V45" s="248"/>
      <c r="W45" s="248"/>
      <c r="X45" s="248"/>
      <c r="Y45" s="249"/>
      <c r="Z45" s="250"/>
      <c r="AA45" s="251"/>
      <c r="AB45" s="251"/>
      <c r="AC45" s="252"/>
    </row>
    <row r="46" spans="2:29" ht="22.5" customHeight="1">
      <c r="B46" s="32">
        <v>3</v>
      </c>
      <c r="C46" s="225"/>
      <c r="D46" s="246"/>
      <c r="E46" s="246"/>
      <c r="F46" s="246"/>
      <c r="G46" s="246"/>
      <c r="H46" s="246"/>
      <c r="I46" s="246"/>
      <c r="J46" s="246"/>
      <c r="K46" s="246"/>
      <c r="L46" s="246"/>
      <c r="M46" s="246"/>
      <c r="N46" s="246"/>
      <c r="O46" s="246"/>
      <c r="P46" s="246"/>
      <c r="Q46" s="246"/>
      <c r="R46" s="246"/>
      <c r="S46" s="246"/>
      <c r="T46" s="226"/>
      <c r="U46" s="247"/>
      <c r="V46" s="248"/>
      <c r="W46" s="248"/>
      <c r="X46" s="248"/>
      <c r="Y46" s="249"/>
      <c r="Z46" s="250"/>
      <c r="AA46" s="251"/>
      <c r="AB46" s="251"/>
      <c r="AC46" s="252"/>
    </row>
    <row r="47" spans="2:29" ht="6" customHeight="1">
      <c r="G47" s="26"/>
      <c r="T47" s="1"/>
    </row>
    <row r="48" spans="2:29">
      <c r="B48" s="63" t="s">
        <v>254</v>
      </c>
      <c r="C48" s="63"/>
      <c r="D48" s="63"/>
      <c r="E48" s="63"/>
      <c r="F48" s="63"/>
      <c r="G48" s="63"/>
      <c r="H48" s="1"/>
      <c r="I48" s="1"/>
      <c r="J48" s="63"/>
      <c r="K48" s="1"/>
      <c r="L48" s="63"/>
      <c r="M48" s="63"/>
      <c r="N48" s="63"/>
      <c r="O48" s="63"/>
      <c r="P48" s="63"/>
      <c r="Q48" s="63"/>
      <c r="R48" s="63"/>
      <c r="S48" s="1"/>
      <c r="T48" s="1"/>
    </row>
    <row r="49" spans="1:29">
      <c r="B49" s="63"/>
      <c r="C49" s="68" t="s">
        <v>255</v>
      </c>
      <c r="D49" s="63"/>
      <c r="E49" s="63"/>
      <c r="F49" s="63"/>
      <c r="G49" s="63"/>
      <c r="H49" s="1"/>
      <c r="I49" s="1"/>
      <c r="J49" s="63"/>
      <c r="K49" s="1"/>
      <c r="L49" s="63"/>
      <c r="M49" s="63"/>
      <c r="N49" s="63"/>
      <c r="O49" s="63"/>
      <c r="P49" s="63"/>
      <c r="Q49" s="63"/>
      <c r="R49" s="63"/>
      <c r="S49" s="1"/>
      <c r="T49" s="1"/>
    </row>
    <row r="50" spans="1:29" ht="21" customHeight="1">
      <c r="B50" s="34"/>
      <c r="C50" s="225" t="s">
        <v>49</v>
      </c>
      <c r="D50" s="246"/>
      <c r="E50" s="246"/>
      <c r="F50" s="246"/>
      <c r="G50" s="246"/>
      <c r="H50" s="246"/>
      <c r="I50" s="246"/>
      <c r="J50" s="246"/>
      <c r="K50" s="246"/>
      <c r="L50" s="246"/>
      <c r="M50" s="246"/>
      <c r="N50" s="246"/>
      <c r="O50" s="246"/>
      <c r="P50" s="246"/>
      <c r="Q50" s="246"/>
      <c r="R50" s="246"/>
      <c r="S50" s="246"/>
      <c r="T50" s="246"/>
      <c r="U50" s="246"/>
      <c r="V50" s="226"/>
      <c r="W50" s="253" t="s">
        <v>52</v>
      </c>
      <c r="X50" s="254"/>
      <c r="Y50" s="254"/>
      <c r="Z50" s="254"/>
      <c r="AA50" s="254"/>
      <c r="AB50" s="254"/>
      <c r="AC50" s="255"/>
    </row>
    <row r="51" spans="1:29" ht="22.5" customHeight="1">
      <c r="B51" s="32">
        <v>1</v>
      </c>
      <c r="C51" s="225"/>
      <c r="D51" s="246"/>
      <c r="E51" s="246"/>
      <c r="F51" s="246"/>
      <c r="G51" s="246"/>
      <c r="H51" s="246"/>
      <c r="I51" s="246"/>
      <c r="J51" s="246"/>
      <c r="K51" s="246"/>
      <c r="L51" s="246"/>
      <c r="M51" s="246"/>
      <c r="N51" s="246"/>
      <c r="O51" s="246"/>
      <c r="P51" s="246"/>
      <c r="Q51" s="246"/>
      <c r="R51" s="246"/>
      <c r="S51" s="246"/>
      <c r="T51" s="246"/>
      <c r="U51" s="246"/>
      <c r="V51" s="226"/>
      <c r="W51" s="256"/>
      <c r="X51" s="257"/>
      <c r="Y51" s="257"/>
      <c r="Z51" s="257"/>
      <c r="AA51" s="257"/>
      <c r="AB51" s="257"/>
      <c r="AC51" s="258"/>
    </row>
    <row r="52" spans="1:29" ht="11.25" customHeight="1"/>
    <row r="53" spans="1:29" ht="12" customHeight="1">
      <c r="B53" s="245" t="s">
        <v>316</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row>
    <row r="54" spans="1:29" ht="12" customHeight="1">
      <c r="A54" s="18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row>
    <row r="55" spans="1:29" ht="12" customHeight="1">
      <c r="A55" s="186"/>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row>
    <row r="56" spans="1:29" s="3" customFormat="1" ht="12" customHeight="1">
      <c r="B56" s="68" t="s">
        <v>317</v>
      </c>
      <c r="C56" s="138"/>
      <c r="D56" s="138"/>
      <c r="E56" s="138"/>
      <c r="F56" s="138"/>
      <c r="G56" s="138"/>
      <c r="H56" s="138"/>
      <c r="I56" s="138"/>
      <c r="J56" s="138"/>
      <c r="K56" s="138"/>
      <c r="L56" s="138"/>
      <c r="M56" s="138"/>
      <c r="N56" s="138"/>
      <c r="O56" s="138"/>
      <c r="P56" s="138"/>
      <c r="Q56" s="138"/>
      <c r="R56" s="138"/>
      <c r="S56" s="138"/>
    </row>
  </sheetData>
  <sheetProtection algorithmName="SHA-512" hashValue="gU3XQNx9pVO1ty7Qop/i+kBrJPAKIqWZUWimbcHgYbHI9wGlZzkhUsGJe9KOhdc42GSpnqe+0IKu1pSXtgvPnA==" saltValue="jdNMMSNM4/HZ8rdKp/wJlQ==" spinCount="100000" sheet="1" objects="1" scenarios="1"/>
  <protectedRanges>
    <protectedRange sqref="G13:Q13 C18:AC20 C26:AC32 C37:AC39 C44:AC46 C51:AC51" name="範囲1"/>
  </protectedRanges>
  <mergeCells count="60">
    <mergeCell ref="S7:AC7"/>
    <mergeCell ref="E10:AA11"/>
    <mergeCell ref="G13:Q13"/>
    <mergeCell ref="C17:G17"/>
    <mergeCell ref="H17:T17"/>
    <mergeCell ref="U17:Y17"/>
    <mergeCell ref="Z17:AA17"/>
    <mergeCell ref="C18:G18"/>
    <mergeCell ref="H18:T18"/>
    <mergeCell ref="U18:Y18"/>
    <mergeCell ref="Z18:AA18"/>
    <mergeCell ref="C19:G19"/>
    <mergeCell ref="H19:T19"/>
    <mergeCell ref="U19:Y19"/>
    <mergeCell ref="Z19:AA19"/>
    <mergeCell ref="C20:G20"/>
    <mergeCell ref="H20:T20"/>
    <mergeCell ref="U20:Y20"/>
    <mergeCell ref="Z20:AA20"/>
    <mergeCell ref="C25:W25"/>
    <mergeCell ref="X25:AC25"/>
    <mergeCell ref="C26:W26"/>
    <mergeCell ref="X26:AC26"/>
    <mergeCell ref="C27:W27"/>
    <mergeCell ref="X27:AC27"/>
    <mergeCell ref="C28:W28"/>
    <mergeCell ref="X28:AC28"/>
    <mergeCell ref="C29:W29"/>
    <mergeCell ref="X29:AC29"/>
    <mergeCell ref="C30:W30"/>
    <mergeCell ref="X30:AC30"/>
    <mergeCell ref="C31:W31"/>
    <mergeCell ref="X31:AC31"/>
    <mergeCell ref="C32:W32"/>
    <mergeCell ref="X32:AC32"/>
    <mergeCell ref="C36:W36"/>
    <mergeCell ref="X36:AC36"/>
    <mergeCell ref="C37:W37"/>
    <mergeCell ref="X37:AC37"/>
    <mergeCell ref="C38:W38"/>
    <mergeCell ref="X38:AC38"/>
    <mergeCell ref="C39:W39"/>
    <mergeCell ref="X39:AC39"/>
    <mergeCell ref="C43:T43"/>
    <mergeCell ref="U43:Y43"/>
    <mergeCell ref="Z43:AC43"/>
    <mergeCell ref="C44:T44"/>
    <mergeCell ref="U44:Y44"/>
    <mergeCell ref="Z44:AC44"/>
    <mergeCell ref="C45:T45"/>
    <mergeCell ref="U45:Y45"/>
    <mergeCell ref="Z45:AC45"/>
    <mergeCell ref="B53:AC55"/>
    <mergeCell ref="C46:T46"/>
    <mergeCell ref="U46:Y46"/>
    <mergeCell ref="Z46:AC46"/>
    <mergeCell ref="C50:V50"/>
    <mergeCell ref="W50:AC50"/>
    <mergeCell ref="C51:V51"/>
    <mergeCell ref="W51:AC51"/>
  </mergeCells>
  <phoneticPr fontId="3"/>
  <dataValidations count="1">
    <dataValidation imeMode="off" allowBlank="1" showInputMessage="1" showErrorMessage="1" sqref="X36 Y22:AB24 Z33:AC33 X25 W50 Y34:AB35 Z21:AC21 Y41:AB42 Z43:AC46 Y48:AB49 Z18:Z20" xr:uid="{D6D29593-0A7D-4E72-AD7E-7E00CEC6BF96}"/>
  </dataValidations>
  <printOptions horizontalCentered="1"/>
  <pageMargins left="0.39370078740157483" right="0.39370078740157483" top="0.31496062992125984" bottom="0.5511811023622047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0BAA-73B3-459A-85CE-5D892A086768}">
  <sheetPr>
    <pageSetUpPr fitToPage="1"/>
  </sheetPr>
  <dimension ref="A1:AI57"/>
  <sheetViews>
    <sheetView showGridLines="0" showZeros="0" zoomScaleNormal="100" workbookViewId="0">
      <selection activeCell="E9" sqref="E9:O9"/>
    </sheetView>
  </sheetViews>
  <sheetFormatPr defaultColWidth="9" defaultRowHeight="13.5"/>
  <cols>
    <col min="1" max="1" width="1.875" style="25" customWidth="1"/>
    <col min="2" max="2" width="3" style="25" customWidth="1"/>
    <col min="3" max="3" width="3" style="63" customWidth="1"/>
    <col min="4" max="10" width="3" style="25" customWidth="1"/>
    <col min="11" max="11" width="5.375" style="25" customWidth="1"/>
    <col min="12" max="19" width="2.5" style="25" customWidth="1"/>
    <col min="20" max="32" width="2.5" style="1" customWidth="1"/>
    <col min="33" max="35" width="2.25" style="1" customWidth="1"/>
    <col min="36" max="16384" width="9" style="1"/>
  </cols>
  <sheetData>
    <row r="1" spans="1:33" s="3" customFormat="1" ht="12" customHeight="1">
      <c r="A1" s="87" t="s">
        <v>9</v>
      </c>
      <c r="B1" s="87"/>
      <c r="C1" s="87"/>
      <c r="D1" s="87"/>
      <c r="E1" s="87"/>
      <c r="F1" s="88"/>
      <c r="G1" s="87"/>
      <c r="H1" s="87"/>
      <c r="I1" s="87"/>
      <c r="J1" s="87"/>
      <c r="K1" s="87"/>
      <c r="L1" s="87"/>
      <c r="M1" s="87"/>
      <c r="N1" s="87"/>
      <c r="O1" s="87"/>
      <c r="P1" s="87"/>
      <c r="Q1" s="87"/>
      <c r="R1" s="87"/>
      <c r="S1" s="87"/>
      <c r="T1" s="89"/>
      <c r="U1" s="87"/>
      <c r="V1" s="87"/>
      <c r="W1" s="87"/>
      <c r="X1" s="87"/>
      <c r="Y1" s="87"/>
      <c r="Z1" s="87"/>
      <c r="AA1" s="87"/>
      <c r="AB1" s="87"/>
      <c r="AC1" s="87"/>
      <c r="AD1" s="87"/>
      <c r="AE1" s="90"/>
      <c r="AF1" s="91"/>
      <c r="AG1" s="147" t="s">
        <v>194</v>
      </c>
    </row>
    <row r="2" spans="1:33" ht="12" customHeight="1">
      <c r="A2" s="92"/>
      <c r="B2" s="92"/>
      <c r="C2" s="92"/>
      <c r="D2" s="92"/>
      <c r="E2" s="92"/>
      <c r="F2" s="92"/>
      <c r="G2" s="92"/>
      <c r="H2" s="92"/>
      <c r="I2" s="92"/>
      <c r="J2" s="92"/>
      <c r="K2" s="92"/>
      <c r="L2" s="92"/>
      <c r="M2" s="92"/>
      <c r="N2" s="92"/>
      <c r="O2" s="92"/>
      <c r="P2" s="92"/>
      <c r="Q2" s="92"/>
      <c r="R2" s="92"/>
      <c r="S2" s="87"/>
      <c r="T2" s="87"/>
      <c r="U2" s="87"/>
      <c r="V2" s="87"/>
      <c r="W2" s="87"/>
      <c r="X2" s="87"/>
      <c r="Y2" s="87"/>
      <c r="Z2" s="87"/>
      <c r="AA2" s="87"/>
      <c r="AB2" s="87"/>
      <c r="AC2" s="87"/>
      <c r="AD2" s="87"/>
      <c r="AE2" s="87"/>
      <c r="AF2" s="22"/>
      <c r="AG2" s="91" t="s">
        <v>195</v>
      </c>
    </row>
    <row r="3" spans="1:33">
      <c r="A3" s="63"/>
      <c r="B3" s="63"/>
      <c r="D3" s="63"/>
      <c r="E3" s="63"/>
      <c r="F3" s="63"/>
      <c r="G3" s="63"/>
      <c r="H3" s="63"/>
      <c r="I3" s="63"/>
      <c r="J3" s="63"/>
      <c r="K3" s="63"/>
      <c r="L3" s="63"/>
      <c r="M3" s="63"/>
      <c r="N3" s="63"/>
      <c r="O3" s="63"/>
      <c r="P3" s="63"/>
      <c r="Q3" s="63"/>
      <c r="R3" s="63"/>
      <c r="S3" s="68"/>
      <c r="T3" s="68"/>
      <c r="U3" s="68"/>
      <c r="V3" s="68"/>
      <c r="W3" s="68"/>
      <c r="X3" s="68"/>
      <c r="Y3" s="68"/>
      <c r="Z3" s="68"/>
      <c r="AA3" s="68"/>
      <c r="AB3" s="68"/>
      <c r="AC3" s="68"/>
      <c r="AD3" s="68"/>
      <c r="AE3" s="68"/>
      <c r="AF3" s="29"/>
      <c r="AG3" s="93"/>
    </row>
    <row r="4" spans="1:33">
      <c r="A4" s="63"/>
      <c r="D4" s="63"/>
      <c r="E4" s="142"/>
      <c r="F4" s="63"/>
      <c r="G4" s="63"/>
      <c r="H4" s="63"/>
      <c r="I4" s="63"/>
      <c r="J4" s="63"/>
      <c r="K4" s="63"/>
      <c r="L4" s="63"/>
      <c r="M4" s="63"/>
      <c r="N4" s="63"/>
      <c r="O4" s="63"/>
      <c r="P4" s="63"/>
      <c r="Q4" s="63"/>
      <c r="R4" s="63"/>
      <c r="S4" s="68"/>
      <c r="T4" s="68"/>
      <c r="U4" s="68"/>
      <c r="V4" s="68"/>
      <c r="W4" s="68"/>
      <c r="X4" s="68"/>
      <c r="Y4" s="68"/>
      <c r="Z4" s="68"/>
      <c r="AA4" s="68"/>
      <c r="AB4" s="68"/>
      <c r="AC4" s="68"/>
      <c r="AD4" s="68"/>
      <c r="AE4" s="68"/>
      <c r="AF4" s="29"/>
      <c r="AG4" s="93"/>
    </row>
    <row r="5" spans="1:33" ht="13.5" customHeight="1">
      <c r="A5" s="63"/>
      <c r="B5" s="63"/>
      <c r="D5" s="63"/>
      <c r="E5" s="63"/>
      <c r="F5" s="63"/>
      <c r="G5" s="63"/>
      <c r="H5" s="63"/>
      <c r="I5" s="63"/>
      <c r="J5" s="63"/>
      <c r="K5" s="63"/>
      <c r="L5" s="63"/>
      <c r="M5" s="63"/>
      <c r="N5" s="63"/>
      <c r="O5" s="63"/>
      <c r="P5" s="63"/>
      <c r="Q5" s="63"/>
      <c r="R5" s="63"/>
      <c r="S5" s="93"/>
    </row>
    <row r="6" spans="1:33" ht="15" customHeight="1">
      <c r="A6" s="63"/>
      <c r="B6" s="63"/>
      <c r="D6" s="352" t="s">
        <v>209</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4"/>
      <c r="AE6"/>
      <c r="AF6" s="100"/>
    </row>
    <row r="7" spans="1:33" ht="15" customHeight="1">
      <c r="A7" s="63"/>
      <c r="B7" s="63"/>
      <c r="C7" s="94"/>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c r="AF7" s="100"/>
    </row>
    <row r="8" spans="1:33" ht="15" customHeight="1">
      <c r="A8" s="63"/>
      <c r="B8" s="63"/>
      <c r="D8" s="63"/>
      <c r="E8" s="128"/>
      <c r="F8" s="129"/>
      <c r="G8" s="128"/>
      <c r="H8" s="128"/>
      <c r="I8" s="128"/>
      <c r="J8" s="128"/>
      <c r="K8" s="128"/>
      <c r="L8" s="128"/>
      <c r="M8" s="128"/>
      <c r="N8" s="128"/>
      <c r="O8" s="128"/>
      <c r="P8" s="63"/>
      <c r="Q8" s="63"/>
      <c r="R8" s="63"/>
      <c r="S8" s="63"/>
    </row>
    <row r="9" spans="1:33" ht="24" customHeight="1">
      <c r="A9" s="63"/>
      <c r="B9" s="358" t="s">
        <v>34</v>
      </c>
      <c r="C9" s="359"/>
      <c r="D9" s="360"/>
      <c r="E9" s="361"/>
      <c r="F9" s="362"/>
      <c r="G9" s="362"/>
      <c r="H9" s="362"/>
      <c r="I9" s="362"/>
      <c r="J9" s="362"/>
      <c r="K9" s="362"/>
      <c r="L9" s="362"/>
      <c r="M9" s="362"/>
      <c r="N9" s="362"/>
      <c r="O9" s="363"/>
      <c r="P9" s="98"/>
      <c r="Q9" s="97" t="s">
        <v>60</v>
      </c>
      <c r="R9" s="1"/>
      <c r="S9" s="63"/>
      <c r="X9" s="96"/>
      <c r="AD9" s="96"/>
    </row>
    <row r="10" spans="1:33" ht="9" customHeight="1">
      <c r="A10" s="63"/>
      <c r="B10" s="68"/>
      <c r="C10" s="68"/>
      <c r="D10" s="68"/>
      <c r="E10" s="127"/>
      <c r="F10" s="95"/>
      <c r="G10" s="63"/>
      <c r="H10" s="63"/>
      <c r="I10" s="63"/>
      <c r="J10" s="63"/>
      <c r="K10" s="63"/>
      <c r="L10" s="63"/>
      <c r="M10" s="63"/>
      <c r="N10" s="63"/>
      <c r="O10" s="63"/>
      <c r="P10" s="63"/>
      <c r="Q10" s="63"/>
      <c r="R10" s="63"/>
      <c r="S10" s="63"/>
    </row>
    <row r="11" spans="1:33" ht="10.5" customHeight="1">
      <c r="A11" s="63"/>
      <c r="B11" s="63"/>
      <c r="D11" s="63"/>
      <c r="E11" s="63"/>
      <c r="F11" s="95"/>
      <c r="G11" s="63"/>
      <c r="H11" s="63"/>
      <c r="I11" s="63"/>
      <c r="J11" s="63"/>
      <c r="K11" s="63"/>
      <c r="L11" s="63"/>
      <c r="M11" s="63"/>
      <c r="N11" s="63"/>
      <c r="O11" s="63"/>
      <c r="P11" s="63"/>
      <c r="Q11" s="63"/>
      <c r="R11" s="63"/>
      <c r="S11" s="63"/>
    </row>
    <row r="12" spans="1:33" ht="15" customHeight="1">
      <c r="A12" s="63"/>
      <c r="B12" s="364"/>
      <c r="C12" s="365"/>
      <c r="D12" s="365"/>
      <c r="E12" s="365"/>
      <c r="F12" s="365"/>
      <c r="G12" s="365"/>
      <c r="H12" s="365"/>
      <c r="I12" s="365"/>
      <c r="J12" s="365"/>
      <c r="K12" s="365"/>
      <c r="L12" s="368" t="s">
        <v>11</v>
      </c>
      <c r="M12" s="369"/>
      <c r="N12" s="369"/>
      <c r="O12" s="369"/>
      <c r="P12" s="369"/>
      <c r="Q12" s="369"/>
      <c r="R12" s="369"/>
      <c r="S12" s="369"/>
      <c r="T12" s="370"/>
      <c r="U12" s="369" t="s">
        <v>57</v>
      </c>
      <c r="V12" s="369"/>
      <c r="W12" s="369"/>
      <c r="X12" s="369"/>
      <c r="Y12" s="369"/>
      <c r="Z12" s="369"/>
      <c r="AA12" s="369"/>
      <c r="AB12" s="369"/>
      <c r="AC12" s="370"/>
      <c r="AD12" s="368" t="s">
        <v>30</v>
      </c>
      <c r="AE12" s="371"/>
      <c r="AF12" s="372"/>
    </row>
    <row r="13" spans="1:33" ht="22.5" customHeight="1">
      <c r="A13" s="63"/>
      <c r="B13" s="366"/>
      <c r="C13" s="367"/>
      <c r="D13" s="367"/>
      <c r="E13" s="367"/>
      <c r="F13" s="367"/>
      <c r="G13" s="367"/>
      <c r="H13" s="367"/>
      <c r="I13" s="367"/>
      <c r="J13" s="367"/>
      <c r="K13" s="367"/>
      <c r="L13" s="373" t="s">
        <v>192</v>
      </c>
      <c r="M13" s="374"/>
      <c r="N13" s="375"/>
      <c r="O13" s="373" t="s">
        <v>193</v>
      </c>
      <c r="P13" s="374"/>
      <c r="Q13" s="375"/>
      <c r="R13" s="373" t="s">
        <v>74</v>
      </c>
      <c r="S13" s="374"/>
      <c r="T13" s="375"/>
      <c r="U13" s="373" t="s">
        <v>192</v>
      </c>
      <c r="V13" s="374"/>
      <c r="W13" s="375"/>
      <c r="X13" s="373" t="s">
        <v>193</v>
      </c>
      <c r="Y13" s="374"/>
      <c r="Z13" s="375"/>
      <c r="AA13" s="373" t="s">
        <v>74</v>
      </c>
      <c r="AB13" s="374"/>
      <c r="AC13" s="375"/>
      <c r="AD13" s="376" t="s">
        <v>75</v>
      </c>
      <c r="AE13" s="377"/>
      <c r="AF13" s="378"/>
    </row>
    <row r="14" spans="1:33" ht="16.5" customHeight="1">
      <c r="A14" s="63"/>
      <c r="B14" s="134" t="s">
        <v>76</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1"/>
    </row>
    <row r="15" spans="1:33" ht="16.5" customHeight="1">
      <c r="A15" s="63"/>
      <c r="B15" s="335" t="s">
        <v>77</v>
      </c>
      <c r="C15" s="336"/>
      <c r="D15" s="336"/>
      <c r="E15" s="336"/>
      <c r="F15" s="336"/>
      <c r="G15" s="336"/>
      <c r="H15" s="336"/>
      <c r="I15" s="336"/>
      <c r="J15" s="336"/>
      <c r="K15" s="336"/>
      <c r="L15" s="292"/>
      <c r="M15" s="287"/>
      <c r="N15" s="288"/>
      <c r="O15" s="293"/>
      <c r="P15" s="350"/>
      <c r="Q15" s="351"/>
      <c r="R15" s="292"/>
      <c r="S15" s="287"/>
      <c r="T15" s="288"/>
      <c r="U15" s="292"/>
      <c r="V15" s="287"/>
      <c r="W15" s="288"/>
      <c r="X15" s="293"/>
      <c r="Y15" s="350"/>
      <c r="Z15" s="351"/>
      <c r="AA15" s="286"/>
      <c r="AB15" s="287"/>
      <c r="AC15" s="288"/>
      <c r="AD15" s="289">
        <f>(L15*1.4)+(U15*1.4)</f>
        <v>0</v>
      </c>
      <c r="AE15" s="277"/>
      <c r="AF15" s="278"/>
    </row>
    <row r="16" spans="1:33" ht="16.5" customHeight="1">
      <c r="A16" s="63"/>
      <c r="B16" s="335" t="s">
        <v>78</v>
      </c>
      <c r="C16" s="336"/>
      <c r="D16" s="336"/>
      <c r="E16" s="336"/>
      <c r="F16" s="336"/>
      <c r="G16" s="336"/>
      <c r="H16" s="336"/>
      <c r="I16" s="336"/>
      <c r="J16" s="336"/>
      <c r="K16" s="336"/>
      <c r="L16" s="292"/>
      <c r="M16" s="287"/>
      <c r="N16" s="288"/>
      <c r="O16" s="293"/>
      <c r="P16" s="350"/>
      <c r="Q16" s="351"/>
      <c r="R16" s="292"/>
      <c r="S16" s="287"/>
      <c r="T16" s="288"/>
      <c r="U16" s="292"/>
      <c r="V16" s="287"/>
      <c r="W16" s="288"/>
      <c r="X16" s="293"/>
      <c r="Y16" s="350"/>
      <c r="Z16" s="351"/>
      <c r="AA16" s="286"/>
      <c r="AB16" s="287"/>
      <c r="AC16" s="288"/>
      <c r="AD16" s="289">
        <f t="shared" ref="AD16:AD20" si="0">(L16*1.4)+(U16*1.4)</f>
        <v>0</v>
      </c>
      <c r="AE16" s="277"/>
      <c r="AF16" s="278"/>
    </row>
    <row r="17" spans="1:32" ht="16.5" customHeight="1">
      <c r="A17" s="63"/>
      <c r="B17" s="335" t="s">
        <v>79</v>
      </c>
      <c r="C17" s="336"/>
      <c r="D17" s="336"/>
      <c r="E17" s="336"/>
      <c r="F17" s="336"/>
      <c r="G17" s="336"/>
      <c r="H17" s="336"/>
      <c r="I17" s="336"/>
      <c r="J17" s="336"/>
      <c r="K17" s="336"/>
      <c r="L17" s="292"/>
      <c r="M17" s="287"/>
      <c r="N17" s="288"/>
      <c r="O17" s="293"/>
      <c r="P17" s="350"/>
      <c r="Q17" s="351"/>
      <c r="R17" s="292"/>
      <c r="S17" s="287"/>
      <c r="T17" s="288"/>
      <c r="U17" s="292"/>
      <c r="V17" s="287"/>
      <c r="W17" s="288"/>
      <c r="X17" s="293"/>
      <c r="Y17" s="350"/>
      <c r="Z17" s="351"/>
      <c r="AA17" s="286"/>
      <c r="AB17" s="287"/>
      <c r="AC17" s="288"/>
      <c r="AD17" s="289">
        <f t="shared" si="0"/>
        <v>0</v>
      </c>
      <c r="AE17" s="277"/>
      <c r="AF17" s="278"/>
    </row>
    <row r="18" spans="1:32" ht="16.5" customHeight="1">
      <c r="A18" s="63"/>
      <c r="B18" s="335" t="s">
        <v>80</v>
      </c>
      <c r="C18" s="336"/>
      <c r="D18" s="336"/>
      <c r="E18" s="336"/>
      <c r="F18" s="336"/>
      <c r="G18" s="336"/>
      <c r="H18" s="336"/>
      <c r="I18" s="336"/>
      <c r="J18" s="336"/>
      <c r="K18" s="336"/>
      <c r="L18" s="292"/>
      <c r="M18" s="287"/>
      <c r="N18" s="288"/>
      <c r="O18" s="293"/>
      <c r="P18" s="350"/>
      <c r="Q18" s="351"/>
      <c r="R18" s="292"/>
      <c r="S18" s="287"/>
      <c r="T18" s="288"/>
      <c r="U18" s="292"/>
      <c r="V18" s="287"/>
      <c r="W18" s="288"/>
      <c r="X18" s="293"/>
      <c r="Y18" s="350"/>
      <c r="Z18" s="351"/>
      <c r="AA18" s="286"/>
      <c r="AB18" s="287"/>
      <c r="AC18" s="288"/>
      <c r="AD18" s="289">
        <f>(L18*1.4)+(U18*1.4)</f>
        <v>0</v>
      </c>
      <c r="AE18" s="277"/>
      <c r="AF18" s="278"/>
    </row>
    <row r="19" spans="1:32" ht="16.5" customHeight="1">
      <c r="A19" s="63"/>
      <c r="B19" s="335" t="s">
        <v>81</v>
      </c>
      <c r="C19" s="336"/>
      <c r="D19" s="336"/>
      <c r="E19" s="336"/>
      <c r="F19" s="336"/>
      <c r="G19" s="336"/>
      <c r="H19" s="336"/>
      <c r="I19" s="336"/>
      <c r="J19" s="336"/>
      <c r="K19" s="336"/>
      <c r="L19" s="292"/>
      <c r="M19" s="298"/>
      <c r="N19" s="299"/>
      <c r="O19" s="293"/>
      <c r="P19" s="350"/>
      <c r="Q19" s="351"/>
      <c r="R19" s="292"/>
      <c r="S19" s="287"/>
      <c r="T19" s="288"/>
      <c r="U19" s="292"/>
      <c r="V19" s="287"/>
      <c r="W19" s="288"/>
      <c r="X19" s="293"/>
      <c r="Y19" s="350"/>
      <c r="Z19" s="351"/>
      <c r="AA19" s="286"/>
      <c r="AB19" s="287"/>
      <c r="AC19" s="288"/>
      <c r="AD19" s="289">
        <f>(L19*1.4)+(U19*1.4)</f>
        <v>0</v>
      </c>
      <c r="AE19" s="277"/>
      <c r="AF19" s="278"/>
    </row>
    <row r="20" spans="1:32" ht="16.5" customHeight="1">
      <c r="A20" s="63"/>
      <c r="B20" s="348" t="s">
        <v>82</v>
      </c>
      <c r="C20" s="349"/>
      <c r="D20" s="349"/>
      <c r="E20" s="349"/>
      <c r="F20" s="349"/>
      <c r="G20" s="349"/>
      <c r="H20" s="349"/>
      <c r="I20" s="349"/>
      <c r="J20" s="349"/>
      <c r="K20" s="349"/>
      <c r="L20" s="292"/>
      <c r="M20" s="287"/>
      <c r="N20" s="288"/>
      <c r="O20" s="293"/>
      <c r="P20" s="350"/>
      <c r="Q20" s="351"/>
      <c r="R20" s="292"/>
      <c r="S20" s="287"/>
      <c r="T20" s="288"/>
      <c r="U20" s="292"/>
      <c r="V20" s="287"/>
      <c r="W20" s="288"/>
      <c r="X20" s="293"/>
      <c r="Y20" s="350"/>
      <c r="Z20" s="351"/>
      <c r="AA20" s="286"/>
      <c r="AB20" s="287"/>
      <c r="AC20" s="288"/>
      <c r="AD20" s="289">
        <f t="shared" si="0"/>
        <v>0</v>
      </c>
      <c r="AE20" s="277"/>
      <c r="AF20" s="278"/>
    </row>
    <row r="21" spans="1:32" ht="16.5" customHeight="1">
      <c r="A21" s="63"/>
      <c r="B21" s="136" t="s">
        <v>83</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3"/>
    </row>
    <row r="22" spans="1:32" ht="16.5" customHeight="1">
      <c r="A22" s="63"/>
      <c r="B22" s="335" t="s">
        <v>84</v>
      </c>
      <c r="C22" s="337"/>
      <c r="D22" s="337"/>
      <c r="E22" s="337"/>
      <c r="F22" s="337"/>
      <c r="G22" s="337"/>
      <c r="H22" s="337"/>
      <c r="I22" s="337"/>
      <c r="J22" s="132"/>
      <c r="K22" s="130"/>
      <c r="L22" s="292"/>
      <c r="M22" s="287"/>
      <c r="N22" s="288"/>
      <c r="O22" s="292"/>
      <c r="P22" s="287"/>
      <c r="Q22" s="288"/>
      <c r="R22" s="292"/>
      <c r="S22" s="287"/>
      <c r="T22" s="288"/>
      <c r="U22" s="292"/>
      <c r="V22" s="287"/>
      <c r="W22" s="288"/>
      <c r="X22" s="292"/>
      <c r="Y22" s="287"/>
      <c r="Z22" s="288"/>
      <c r="AA22" s="286"/>
      <c r="AB22" s="287"/>
      <c r="AC22" s="288"/>
      <c r="AD22" s="289">
        <f>(L22-O22)*1+O22*1.4+(U22-X22)*1+X22*1.4</f>
        <v>0</v>
      </c>
      <c r="AE22" s="277"/>
      <c r="AF22" s="278"/>
    </row>
    <row r="23" spans="1:32" ht="16.5" customHeight="1">
      <c r="A23" s="63"/>
      <c r="B23" s="335" t="s">
        <v>85</v>
      </c>
      <c r="C23" s="337"/>
      <c r="D23" s="337"/>
      <c r="E23" s="337"/>
      <c r="F23" s="337"/>
      <c r="G23" s="337"/>
      <c r="H23" s="337"/>
      <c r="I23" s="337"/>
      <c r="J23" s="132"/>
      <c r="K23" s="130"/>
      <c r="L23" s="292"/>
      <c r="M23" s="287"/>
      <c r="N23" s="288"/>
      <c r="O23" s="292"/>
      <c r="P23" s="287"/>
      <c r="Q23" s="288"/>
      <c r="R23" s="292"/>
      <c r="S23" s="287"/>
      <c r="T23" s="288"/>
      <c r="U23" s="292"/>
      <c r="V23" s="287"/>
      <c r="W23" s="288"/>
      <c r="X23" s="292"/>
      <c r="Y23" s="287"/>
      <c r="Z23" s="288"/>
      <c r="AA23" s="286"/>
      <c r="AB23" s="287"/>
      <c r="AC23" s="288"/>
      <c r="AD23" s="289">
        <f t="shared" ref="AD23:AD26" si="1">(L23-O23)*1+O23*1.4+(U23-X23)*1+X23*1.4</f>
        <v>0</v>
      </c>
      <c r="AE23" s="277"/>
      <c r="AF23" s="278"/>
    </row>
    <row r="24" spans="1:32" ht="16.5" customHeight="1">
      <c r="A24" s="63"/>
      <c r="B24" s="136" t="s">
        <v>86</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row>
    <row r="25" spans="1:32" ht="21.95" customHeight="1">
      <c r="A25" s="63"/>
      <c r="B25" s="346" t="s">
        <v>162</v>
      </c>
      <c r="C25" s="347"/>
      <c r="D25" s="347"/>
      <c r="E25" s="347"/>
      <c r="F25" s="347"/>
      <c r="G25" s="347"/>
      <c r="H25" s="347"/>
      <c r="I25" s="347"/>
      <c r="J25" s="347"/>
      <c r="K25" s="347"/>
      <c r="L25" s="292"/>
      <c r="M25" s="287"/>
      <c r="N25" s="288"/>
      <c r="O25" s="292"/>
      <c r="P25" s="287"/>
      <c r="Q25" s="288"/>
      <c r="R25" s="292"/>
      <c r="S25" s="287"/>
      <c r="T25" s="288"/>
      <c r="U25" s="292"/>
      <c r="V25" s="287"/>
      <c r="W25" s="288"/>
      <c r="X25" s="292"/>
      <c r="Y25" s="287"/>
      <c r="Z25" s="288"/>
      <c r="AA25" s="286"/>
      <c r="AB25" s="287"/>
      <c r="AC25" s="288"/>
      <c r="AD25" s="289">
        <f>(L25-O25)*1+O25*1.4+(U25-X25)*1+X25*1.4</f>
        <v>0</v>
      </c>
      <c r="AE25" s="277"/>
      <c r="AF25" s="278"/>
    </row>
    <row r="26" spans="1:32" ht="16.5" customHeight="1">
      <c r="A26" s="63"/>
      <c r="B26" s="335" t="s">
        <v>87</v>
      </c>
      <c r="C26" s="337"/>
      <c r="D26" s="337"/>
      <c r="E26" s="337"/>
      <c r="F26" s="337"/>
      <c r="G26" s="337"/>
      <c r="H26" s="337"/>
      <c r="I26" s="337"/>
      <c r="J26" s="132"/>
      <c r="K26" s="132"/>
      <c r="L26" s="292"/>
      <c r="M26" s="287"/>
      <c r="N26" s="288"/>
      <c r="O26" s="292"/>
      <c r="P26" s="287"/>
      <c r="Q26" s="288"/>
      <c r="R26" s="292"/>
      <c r="S26" s="287"/>
      <c r="T26" s="288"/>
      <c r="U26" s="292"/>
      <c r="V26" s="287"/>
      <c r="W26" s="288"/>
      <c r="X26" s="292"/>
      <c r="Y26" s="287"/>
      <c r="Z26" s="288"/>
      <c r="AA26" s="286"/>
      <c r="AB26" s="287"/>
      <c r="AC26" s="288"/>
      <c r="AD26" s="289">
        <f t="shared" si="1"/>
        <v>0</v>
      </c>
      <c r="AE26" s="277"/>
      <c r="AF26" s="278"/>
    </row>
    <row r="27" spans="1:32" ht="16.5" customHeight="1">
      <c r="B27" s="342" t="s">
        <v>293</v>
      </c>
      <c r="C27" s="343"/>
      <c r="D27" s="343"/>
      <c r="E27" s="343"/>
      <c r="F27" s="343"/>
      <c r="G27" s="343"/>
      <c r="H27" s="343"/>
      <c r="I27" s="343"/>
      <c r="J27" s="343"/>
      <c r="K27" s="344"/>
      <c r="L27" s="292"/>
      <c r="M27" s="287"/>
      <c r="N27" s="288"/>
      <c r="O27" s="292"/>
      <c r="P27" s="287"/>
      <c r="Q27" s="288"/>
      <c r="R27" s="318"/>
      <c r="S27" s="319"/>
      <c r="T27" s="320"/>
      <c r="U27" s="292"/>
      <c r="V27" s="287"/>
      <c r="W27" s="288"/>
      <c r="X27" s="292"/>
      <c r="Y27" s="287"/>
      <c r="Z27" s="288"/>
      <c r="AA27" s="300"/>
      <c r="AB27" s="301"/>
      <c r="AC27" s="302"/>
      <c r="AD27" s="306">
        <f>(L27-O27)*1+O27*1.4+(U27-X27)*1+X27*1.4</f>
        <v>0</v>
      </c>
      <c r="AE27" s="307"/>
      <c r="AF27" s="308"/>
    </row>
    <row r="28" spans="1:32" ht="16.5" customHeight="1">
      <c r="A28" s="63"/>
      <c r="B28" s="338" t="s">
        <v>260</v>
      </c>
      <c r="C28" s="339"/>
      <c r="D28" s="339"/>
      <c r="E28" s="339"/>
      <c r="F28" s="339"/>
      <c r="G28" s="339"/>
      <c r="H28" s="339"/>
      <c r="I28" s="339"/>
      <c r="J28" s="132"/>
      <c r="K28" s="132"/>
      <c r="L28" s="292"/>
      <c r="M28" s="287"/>
      <c r="N28" s="288"/>
      <c r="O28" s="292"/>
      <c r="P28" s="287"/>
      <c r="Q28" s="288"/>
      <c r="R28" s="292"/>
      <c r="S28" s="298"/>
      <c r="T28" s="299"/>
      <c r="U28" s="292"/>
      <c r="V28" s="287"/>
      <c r="W28" s="288"/>
      <c r="X28" s="292"/>
      <c r="Y28" s="287"/>
      <c r="Z28" s="288"/>
      <c r="AA28" s="286"/>
      <c r="AB28" s="340"/>
      <c r="AC28" s="341"/>
      <c r="AD28" s="289">
        <f>(L28-O28)*1+O28*1.4+(U28-X28)*1+X28*1.4</f>
        <v>0</v>
      </c>
      <c r="AE28" s="345"/>
      <c r="AF28" s="230"/>
    </row>
    <row r="29" spans="1:32" ht="16.5" customHeight="1">
      <c r="A29" s="63"/>
      <c r="B29" s="136" t="s">
        <v>88</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3"/>
    </row>
    <row r="30" spans="1:32" ht="16.5" customHeight="1">
      <c r="A30" s="63"/>
      <c r="B30" s="335" t="s">
        <v>89</v>
      </c>
      <c r="C30" s="337"/>
      <c r="D30" s="337"/>
      <c r="E30" s="337"/>
      <c r="F30" s="337"/>
      <c r="G30" s="337"/>
      <c r="H30" s="337"/>
      <c r="I30" s="337"/>
      <c r="J30" s="132"/>
      <c r="K30" s="132"/>
      <c r="L30" s="292"/>
      <c r="M30" s="287"/>
      <c r="N30" s="288"/>
      <c r="O30" s="293"/>
      <c r="P30" s="294"/>
      <c r="Q30" s="295"/>
      <c r="R30" s="292"/>
      <c r="S30" s="287"/>
      <c r="T30" s="288"/>
      <c r="U30" s="292"/>
      <c r="V30" s="287"/>
      <c r="W30" s="288"/>
      <c r="X30" s="293"/>
      <c r="Y30" s="294"/>
      <c r="Z30" s="295"/>
      <c r="AA30" s="286"/>
      <c r="AB30" s="287"/>
      <c r="AC30" s="288"/>
      <c r="AD30" s="289">
        <f t="shared" ref="AD30:AD32" si="2">L30+U30</f>
        <v>0</v>
      </c>
      <c r="AE30" s="277"/>
      <c r="AF30" s="278"/>
    </row>
    <row r="31" spans="1:32" ht="16.5" customHeight="1">
      <c r="A31" s="63"/>
      <c r="B31" s="335" t="s">
        <v>90</v>
      </c>
      <c r="C31" s="336"/>
      <c r="D31" s="336"/>
      <c r="E31" s="336"/>
      <c r="F31" s="336"/>
      <c r="G31" s="336"/>
      <c r="H31" s="336"/>
      <c r="I31" s="336"/>
      <c r="J31" s="336"/>
      <c r="K31" s="336"/>
      <c r="L31" s="292"/>
      <c r="M31" s="287"/>
      <c r="N31" s="288"/>
      <c r="O31" s="293"/>
      <c r="P31" s="294"/>
      <c r="Q31" s="295"/>
      <c r="R31" s="318"/>
      <c r="S31" s="319"/>
      <c r="T31" s="320"/>
      <c r="U31" s="292"/>
      <c r="V31" s="287"/>
      <c r="W31" s="288"/>
      <c r="X31" s="293"/>
      <c r="Y31" s="294"/>
      <c r="Z31" s="295"/>
      <c r="AA31" s="286"/>
      <c r="AB31" s="287"/>
      <c r="AC31" s="288"/>
      <c r="AD31" s="289">
        <f t="shared" si="2"/>
        <v>0</v>
      </c>
      <c r="AE31" s="277"/>
      <c r="AF31" s="278"/>
    </row>
    <row r="32" spans="1:32" ht="16.5" customHeight="1">
      <c r="A32" s="63"/>
      <c r="B32" s="335" t="s">
        <v>91</v>
      </c>
      <c r="C32" s="337"/>
      <c r="D32" s="337"/>
      <c r="E32" s="337"/>
      <c r="F32" s="337"/>
      <c r="G32" s="337"/>
      <c r="H32" s="337"/>
      <c r="I32" s="337"/>
      <c r="J32" s="132"/>
      <c r="K32" s="132"/>
      <c r="L32" s="292"/>
      <c r="M32" s="287"/>
      <c r="N32" s="288"/>
      <c r="O32" s="293"/>
      <c r="P32" s="294"/>
      <c r="Q32" s="295"/>
      <c r="R32" s="292"/>
      <c r="S32" s="287"/>
      <c r="T32" s="288"/>
      <c r="U32" s="292"/>
      <c r="V32" s="287"/>
      <c r="W32" s="288"/>
      <c r="X32" s="293"/>
      <c r="Y32" s="294"/>
      <c r="Z32" s="295"/>
      <c r="AA32" s="286"/>
      <c r="AB32" s="287"/>
      <c r="AC32" s="288"/>
      <c r="AD32" s="289">
        <f t="shared" si="2"/>
        <v>0</v>
      </c>
      <c r="AE32" s="277"/>
      <c r="AF32" s="278"/>
    </row>
    <row r="33" spans="1:32" ht="16.5" customHeight="1">
      <c r="A33" s="63"/>
      <c r="B33" s="136" t="s">
        <v>262</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row>
    <row r="34" spans="1:32" ht="16.5" customHeight="1">
      <c r="A34" s="63"/>
      <c r="B34" s="335" t="s">
        <v>92</v>
      </c>
      <c r="C34" s="337"/>
      <c r="D34" s="337"/>
      <c r="E34" s="337"/>
      <c r="F34" s="337"/>
      <c r="G34" s="337"/>
      <c r="H34" s="337"/>
      <c r="I34" s="337"/>
      <c r="J34" s="132"/>
      <c r="K34" s="130"/>
      <c r="L34" s="292"/>
      <c r="M34" s="298"/>
      <c r="N34" s="299"/>
      <c r="O34" s="293"/>
      <c r="P34" s="294"/>
      <c r="Q34" s="295"/>
      <c r="R34" s="292"/>
      <c r="S34" s="287"/>
      <c r="T34" s="288"/>
      <c r="U34" s="292"/>
      <c r="V34" s="298"/>
      <c r="W34" s="299"/>
      <c r="X34" s="293"/>
      <c r="Y34" s="294"/>
      <c r="Z34" s="295"/>
      <c r="AA34" s="286"/>
      <c r="AB34" s="287"/>
      <c r="AC34" s="288"/>
      <c r="AD34" s="289">
        <f t="shared" ref="AD34:AD35" si="3">IF(L34+U34="",0,MAX(MIN(5,L34+U34),0))</f>
        <v>0</v>
      </c>
      <c r="AE34" s="277"/>
      <c r="AF34" s="278"/>
    </row>
    <row r="35" spans="1:32" ht="16.5" customHeight="1">
      <c r="A35" s="63"/>
      <c r="B35" s="335" t="s">
        <v>163</v>
      </c>
      <c r="C35" s="336"/>
      <c r="D35" s="336"/>
      <c r="E35" s="336"/>
      <c r="F35" s="336"/>
      <c r="G35" s="336"/>
      <c r="H35" s="336"/>
      <c r="I35" s="336"/>
      <c r="J35" s="131"/>
      <c r="K35" s="130"/>
      <c r="L35" s="292"/>
      <c r="M35" s="298"/>
      <c r="N35" s="299"/>
      <c r="O35" s="293"/>
      <c r="P35" s="294"/>
      <c r="Q35" s="295"/>
      <c r="R35" s="292"/>
      <c r="S35" s="287"/>
      <c r="T35" s="288"/>
      <c r="U35" s="292"/>
      <c r="V35" s="298"/>
      <c r="W35" s="299"/>
      <c r="X35" s="293"/>
      <c r="Y35" s="294"/>
      <c r="Z35" s="295"/>
      <c r="AA35" s="286"/>
      <c r="AB35" s="287"/>
      <c r="AC35" s="288"/>
      <c r="AD35" s="289">
        <f t="shared" si="3"/>
        <v>0</v>
      </c>
      <c r="AE35" s="277"/>
      <c r="AF35" s="278"/>
    </row>
    <row r="36" spans="1:32" ht="16.5" customHeight="1">
      <c r="A36" s="63"/>
      <c r="B36" s="335" t="s">
        <v>164</v>
      </c>
      <c r="C36" s="336"/>
      <c r="D36" s="336"/>
      <c r="E36" s="336"/>
      <c r="F36" s="336"/>
      <c r="G36" s="336"/>
      <c r="H36" s="336"/>
      <c r="I36" s="336"/>
      <c r="J36" s="131"/>
      <c r="K36" s="130"/>
      <c r="L36" s="292"/>
      <c r="M36" s="298"/>
      <c r="N36" s="299"/>
      <c r="O36" s="293"/>
      <c r="P36" s="294"/>
      <c r="Q36" s="295"/>
      <c r="R36" s="292"/>
      <c r="S36" s="287"/>
      <c r="T36" s="288"/>
      <c r="U36" s="292"/>
      <c r="V36" s="298"/>
      <c r="W36" s="299"/>
      <c r="X36" s="293"/>
      <c r="Y36" s="294"/>
      <c r="Z36" s="295"/>
      <c r="AA36" s="286"/>
      <c r="AB36" s="287"/>
      <c r="AC36" s="288"/>
      <c r="AD36" s="289">
        <f>IF(L36+U36="",0,MAX(MIN(5,L36+U36),0))</f>
        <v>0</v>
      </c>
      <c r="AE36" s="277"/>
      <c r="AF36" s="278"/>
    </row>
    <row r="37" spans="1:32" ht="16.5" customHeight="1">
      <c r="A37" s="63"/>
      <c r="B37" s="335" t="s">
        <v>165</v>
      </c>
      <c r="C37" s="336"/>
      <c r="D37" s="336"/>
      <c r="E37" s="336"/>
      <c r="F37" s="336"/>
      <c r="G37" s="336"/>
      <c r="H37" s="336"/>
      <c r="I37" s="336"/>
      <c r="J37" s="131"/>
      <c r="K37" s="130"/>
      <c r="L37" s="292"/>
      <c r="M37" s="298"/>
      <c r="N37" s="299"/>
      <c r="O37" s="293"/>
      <c r="P37" s="294"/>
      <c r="Q37" s="295"/>
      <c r="R37" s="292"/>
      <c r="S37" s="287"/>
      <c r="T37" s="288"/>
      <c r="U37" s="292"/>
      <c r="V37" s="298"/>
      <c r="W37" s="299"/>
      <c r="X37" s="293"/>
      <c r="Y37" s="294"/>
      <c r="Z37" s="295"/>
      <c r="AA37" s="286"/>
      <c r="AB37" s="287"/>
      <c r="AC37" s="288"/>
      <c r="AD37" s="289">
        <f>IF(L37+U37="",0,MAX(MIN(5,L37+U37),0))</f>
        <v>0</v>
      </c>
      <c r="AE37" s="277"/>
      <c r="AF37" s="278"/>
    </row>
    <row r="38" spans="1:32" ht="16.5" customHeight="1">
      <c r="A38" s="63"/>
      <c r="B38" s="134" t="s">
        <v>93</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1"/>
    </row>
    <row r="39" spans="1:32" ht="16.5" customHeight="1">
      <c r="A39" s="63"/>
      <c r="B39" s="333" t="s">
        <v>94</v>
      </c>
      <c r="C39" s="334"/>
      <c r="D39" s="334"/>
      <c r="E39" s="334"/>
      <c r="F39" s="334"/>
      <c r="G39" s="334"/>
      <c r="H39" s="334"/>
      <c r="I39" s="334"/>
      <c r="J39" s="133"/>
      <c r="K39" s="135"/>
      <c r="L39" s="292"/>
      <c r="M39" s="298"/>
      <c r="N39" s="299"/>
      <c r="O39" s="293"/>
      <c r="P39" s="294"/>
      <c r="Q39" s="295"/>
      <c r="R39" s="292"/>
      <c r="S39" s="287"/>
      <c r="T39" s="288"/>
      <c r="U39" s="292"/>
      <c r="V39" s="298"/>
      <c r="W39" s="299"/>
      <c r="X39" s="293"/>
      <c r="Y39" s="294"/>
      <c r="Z39" s="295"/>
      <c r="AA39" s="286"/>
      <c r="AB39" s="287"/>
      <c r="AC39" s="288"/>
      <c r="AD39" s="289">
        <f>IF(L39+U39="",0,MAX(MIN(5,L39+U39),0))</f>
        <v>0</v>
      </c>
      <c r="AE39" s="277"/>
      <c r="AF39" s="278"/>
    </row>
    <row r="40" spans="1:32" ht="16.5" customHeight="1">
      <c r="A40" s="63"/>
      <c r="B40" s="333" t="s">
        <v>166</v>
      </c>
      <c r="C40" s="334"/>
      <c r="D40" s="334"/>
      <c r="E40" s="334"/>
      <c r="F40" s="334"/>
      <c r="G40" s="334"/>
      <c r="H40" s="334"/>
      <c r="I40" s="334"/>
      <c r="J40" s="133"/>
      <c r="K40" s="135"/>
      <c r="L40" s="292"/>
      <c r="M40" s="298"/>
      <c r="N40" s="299"/>
      <c r="O40" s="293"/>
      <c r="P40" s="294"/>
      <c r="Q40" s="295"/>
      <c r="R40" s="292"/>
      <c r="S40" s="287"/>
      <c r="T40" s="288"/>
      <c r="U40" s="292"/>
      <c r="V40" s="298"/>
      <c r="W40" s="299"/>
      <c r="X40" s="293"/>
      <c r="Y40" s="294"/>
      <c r="Z40" s="295"/>
      <c r="AA40" s="286"/>
      <c r="AB40" s="287"/>
      <c r="AC40" s="288"/>
      <c r="AD40" s="289">
        <f>IF(L40+U40="",0,MAX(MIN(5,L40+U40),0))</f>
        <v>0</v>
      </c>
      <c r="AE40" s="277"/>
      <c r="AF40" s="278"/>
    </row>
    <row r="41" spans="1:32" ht="16.5" customHeight="1">
      <c r="A41" s="63"/>
      <c r="B41" s="333" t="s">
        <v>167</v>
      </c>
      <c r="C41" s="334"/>
      <c r="D41" s="334"/>
      <c r="E41" s="334"/>
      <c r="F41" s="334"/>
      <c r="G41" s="334"/>
      <c r="H41" s="334"/>
      <c r="I41" s="334"/>
      <c r="J41" s="133"/>
      <c r="K41" s="135"/>
      <c r="L41" s="292"/>
      <c r="M41" s="298"/>
      <c r="N41" s="299"/>
      <c r="O41" s="293"/>
      <c r="P41" s="294"/>
      <c r="Q41" s="295"/>
      <c r="R41" s="292"/>
      <c r="S41" s="287"/>
      <c r="T41" s="288"/>
      <c r="U41" s="292"/>
      <c r="V41" s="298"/>
      <c r="W41" s="299"/>
      <c r="X41" s="293"/>
      <c r="Y41" s="294"/>
      <c r="Z41" s="295"/>
      <c r="AA41" s="286"/>
      <c r="AB41" s="287"/>
      <c r="AC41" s="288"/>
      <c r="AD41" s="289">
        <f>IF(L41+U41="",0,MAX(MIN(5,L41+U41),0))</f>
        <v>0</v>
      </c>
      <c r="AE41" s="277"/>
      <c r="AF41" s="278"/>
    </row>
    <row r="42" spans="1:32" ht="16.5" customHeight="1">
      <c r="A42" s="63"/>
      <c r="B42" s="333" t="s">
        <v>168</v>
      </c>
      <c r="C42" s="334"/>
      <c r="D42" s="334"/>
      <c r="E42" s="334"/>
      <c r="F42" s="334"/>
      <c r="G42" s="334"/>
      <c r="H42" s="334"/>
      <c r="I42" s="334"/>
      <c r="J42" s="334"/>
      <c r="K42" s="334"/>
      <c r="L42" s="292"/>
      <c r="M42" s="298"/>
      <c r="N42" s="299"/>
      <c r="O42" s="293"/>
      <c r="P42" s="294"/>
      <c r="Q42" s="295"/>
      <c r="R42" s="292"/>
      <c r="S42" s="287"/>
      <c r="T42" s="288"/>
      <c r="U42" s="292"/>
      <c r="V42" s="298"/>
      <c r="W42" s="299"/>
      <c r="X42" s="293"/>
      <c r="Y42" s="294"/>
      <c r="Z42" s="295"/>
      <c r="AA42" s="286"/>
      <c r="AB42" s="287"/>
      <c r="AC42" s="288"/>
      <c r="AD42" s="289">
        <f t="shared" ref="AD42:AD47" si="4">IF(L42+U42="",0,MAX(MIN(5,L42+U42),0))</f>
        <v>0</v>
      </c>
      <c r="AE42" s="277"/>
      <c r="AF42" s="278"/>
    </row>
    <row r="43" spans="1:32" ht="16.5" customHeight="1">
      <c r="A43" s="63"/>
      <c r="B43" s="333" t="s">
        <v>169</v>
      </c>
      <c r="C43" s="334"/>
      <c r="D43" s="334"/>
      <c r="E43" s="334"/>
      <c r="F43" s="334"/>
      <c r="G43" s="334"/>
      <c r="H43" s="334"/>
      <c r="I43" s="334"/>
      <c r="J43" s="133"/>
      <c r="K43" s="135"/>
      <c r="L43" s="292"/>
      <c r="M43" s="298"/>
      <c r="N43" s="299"/>
      <c r="O43" s="293"/>
      <c r="P43" s="294"/>
      <c r="Q43" s="295"/>
      <c r="R43" s="292"/>
      <c r="S43" s="287"/>
      <c r="T43" s="288"/>
      <c r="U43" s="292"/>
      <c r="V43" s="298"/>
      <c r="W43" s="299"/>
      <c r="X43" s="293"/>
      <c r="Y43" s="294"/>
      <c r="Z43" s="295"/>
      <c r="AA43" s="286"/>
      <c r="AB43" s="287"/>
      <c r="AC43" s="288"/>
      <c r="AD43" s="289">
        <f t="shared" si="4"/>
        <v>0</v>
      </c>
      <c r="AE43" s="277"/>
      <c r="AF43" s="278"/>
    </row>
    <row r="44" spans="1:32" ht="16.5" customHeight="1">
      <c r="A44" s="63"/>
      <c r="B44" s="333" t="s">
        <v>170</v>
      </c>
      <c r="C44" s="334"/>
      <c r="D44" s="334"/>
      <c r="E44" s="334"/>
      <c r="F44" s="334"/>
      <c r="G44" s="334"/>
      <c r="H44" s="334"/>
      <c r="I44" s="334"/>
      <c r="J44" s="133"/>
      <c r="K44" s="135"/>
      <c r="L44" s="292"/>
      <c r="M44" s="298"/>
      <c r="N44" s="299"/>
      <c r="O44" s="293"/>
      <c r="P44" s="294"/>
      <c r="Q44" s="295"/>
      <c r="R44" s="292"/>
      <c r="S44" s="287"/>
      <c r="T44" s="288"/>
      <c r="U44" s="292"/>
      <c r="V44" s="298"/>
      <c r="W44" s="299"/>
      <c r="X44" s="293"/>
      <c r="Y44" s="294"/>
      <c r="Z44" s="295"/>
      <c r="AA44" s="286"/>
      <c r="AB44" s="287"/>
      <c r="AC44" s="288"/>
      <c r="AD44" s="289">
        <f t="shared" si="4"/>
        <v>0</v>
      </c>
      <c r="AE44" s="277"/>
      <c r="AF44" s="278"/>
    </row>
    <row r="45" spans="1:32" ht="16.5" customHeight="1">
      <c r="A45" s="63"/>
      <c r="B45" s="333" t="s">
        <v>171</v>
      </c>
      <c r="C45" s="334"/>
      <c r="D45" s="334"/>
      <c r="E45" s="334"/>
      <c r="F45" s="334"/>
      <c r="G45" s="334"/>
      <c r="H45" s="334"/>
      <c r="I45" s="334"/>
      <c r="J45" s="133"/>
      <c r="K45" s="135"/>
      <c r="L45" s="292"/>
      <c r="M45" s="298"/>
      <c r="N45" s="299"/>
      <c r="O45" s="293"/>
      <c r="P45" s="294"/>
      <c r="Q45" s="295"/>
      <c r="R45" s="292"/>
      <c r="S45" s="287"/>
      <c r="T45" s="288"/>
      <c r="U45" s="292"/>
      <c r="V45" s="298"/>
      <c r="W45" s="299"/>
      <c r="X45" s="293"/>
      <c r="Y45" s="294"/>
      <c r="Z45" s="295"/>
      <c r="AA45" s="286"/>
      <c r="AB45" s="287"/>
      <c r="AC45" s="288"/>
      <c r="AD45" s="289">
        <f t="shared" si="4"/>
        <v>0</v>
      </c>
      <c r="AE45" s="277"/>
      <c r="AF45" s="278"/>
    </row>
    <row r="46" spans="1:32" ht="16.5" customHeight="1">
      <c r="A46" s="63"/>
      <c r="B46" s="296" t="s">
        <v>172</v>
      </c>
      <c r="C46" s="297"/>
      <c r="D46" s="297"/>
      <c r="E46" s="297"/>
      <c r="F46" s="297"/>
      <c r="G46" s="297"/>
      <c r="H46" s="297"/>
      <c r="I46" s="297"/>
      <c r="J46" s="297"/>
      <c r="K46" s="297"/>
      <c r="L46" s="292"/>
      <c r="M46" s="298"/>
      <c r="N46" s="299"/>
      <c r="O46" s="293"/>
      <c r="P46" s="294"/>
      <c r="Q46" s="295"/>
      <c r="R46" s="292"/>
      <c r="S46" s="287"/>
      <c r="T46" s="288"/>
      <c r="U46" s="292"/>
      <c r="V46" s="298"/>
      <c r="W46" s="299"/>
      <c r="X46" s="293"/>
      <c r="Y46" s="294"/>
      <c r="Z46" s="295"/>
      <c r="AA46" s="286"/>
      <c r="AB46" s="287"/>
      <c r="AC46" s="288"/>
      <c r="AD46" s="289">
        <f t="shared" si="4"/>
        <v>0</v>
      </c>
      <c r="AE46" s="277"/>
      <c r="AF46" s="278"/>
    </row>
    <row r="47" spans="1:32" ht="11.1" customHeight="1">
      <c r="A47" s="63"/>
      <c r="B47" s="315" t="s">
        <v>294</v>
      </c>
      <c r="C47" s="316"/>
      <c r="D47" s="316"/>
      <c r="E47" s="316"/>
      <c r="F47" s="316"/>
      <c r="G47" s="316"/>
      <c r="H47" s="316"/>
      <c r="I47" s="316"/>
      <c r="J47" s="316"/>
      <c r="K47" s="317"/>
      <c r="L47" s="318"/>
      <c r="M47" s="319"/>
      <c r="N47" s="320"/>
      <c r="O47" s="324"/>
      <c r="P47" s="325"/>
      <c r="Q47" s="326"/>
      <c r="R47" s="318"/>
      <c r="S47" s="319"/>
      <c r="T47" s="320"/>
      <c r="U47" s="318"/>
      <c r="V47" s="319"/>
      <c r="W47" s="320"/>
      <c r="X47" s="324"/>
      <c r="Y47" s="325"/>
      <c r="Z47" s="326"/>
      <c r="AA47" s="300"/>
      <c r="AB47" s="301"/>
      <c r="AC47" s="302"/>
      <c r="AD47" s="306">
        <f t="shared" si="4"/>
        <v>0</v>
      </c>
      <c r="AE47" s="307"/>
      <c r="AF47" s="308"/>
    </row>
    <row r="48" spans="1:32" ht="11.1" customHeight="1">
      <c r="A48" s="63"/>
      <c r="B48" s="312" t="s">
        <v>285</v>
      </c>
      <c r="C48" s="313"/>
      <c r="D48" s="313"/>
      <c r="E48" s="313"/>
      <c r="F48" s="313"/>
      <c r="G48" s="313"/>
      <c r="H48" s="313"/>
      <c r="I48" s="313"/>
      <c r="J48" s="313"/>
      <c r="K48" s="314"/>
      <c r="L48" s="321"/>
      <c r="M48" s="322"/>
      <c r="N48" s="323"/>
      <c r="O48" s="327"/>
      <c r="P48" s="328"/>
      <c r="Q48" s="329"/>
      <c r="R48" s="330"/>
      <c r="S48" s="331"/>
      <c r="T48" s="332"/>
      <c r="U48" s="330"/>
      <c r="V48" s="331"/>
      <c r="W48" s="332"/>
      <c r="X48" s="327"/>
      <c r="Y48" s="328"/>
      <c r="Z48" s="329"/>
      <c r="AA48" s="303"/>
      <c r="AB48" s="304"/>
      <c r="AC48" s="305"/>
      <c r="AD48" s="309"/>
      <c r="AE48" s="310"/>
      <c r="AF48" s="311"/>
    </row>
    <row r="49" spans="1:35" ht="16.5" customHeight="1">
      <c r="A49" s="63"/>
      <c r="B49" s="151" t="s">
        <v>263</v>
      </c>
      <c r="C49" s="150" t="s">
        <v>261</v>
      </c>
      <c r="D49" s="152"/>
      <c r="E49" s="152"/>
      <c r="F49" s="152"/>
      <c r="G49" s="152"/>
      <c r="H49" s="152"/>
      <c r="I49" s="152"/>
      <c r="J49" s="152"/>
      <c r="K49" s="152"/>
      <c r="L49" s="104"/>
      <c r="M49" s="104"/>
      <c r="N49" s="104"/>
      <c r="O49" s="104"/>
      <c r="P49" s="104"/>
      <c r="Q49" s="104"/>
      <c r="R49" s="104"/>
      <c r="S49" s="104"/>
      <c r="T49" s="104"/>
      <c r="U49" s="104"/>
      <c r="V49" s="104"/>
      <c r="W49" s="104"/>
      <c r="X49" s="104"/>
      <c r="Y49" s="104"/>
      <c r="Z49" s="104"/>
      <c r="AA49" s="104"/>
      <c r="AB49" s="104"/>
      <c r="AC49" s="104"/>
      <c r="AD49" s="104"/>
      <c r="AE49" s="104"/>
      <c r="AF49" s="101"/>
    </row>
    <row r="50" spans="1:35" ht="16.5" customHeight="1">
      <c r="A50" s="63"/>
      <c r="B50" s="296" t="s">
        <v>282</v>
      </c>
      <c r="C50" s="297"/>
      <c r="D50" s="297"/>
      <c r="E50" s="297"/>
      <c r="F50" s="297"/>
      <c r="G50" s="297"/>
      <c r="H50" s="297"/>
      <c r="I50" s="297"/>
      <c r="J50" s="297"/>
      <c r="K50" s="297"/>
      <c r="L50" s="292"/>
      <c r="M50" s="298"/>
      <c r="N50" s="299"/>
      <c r="O50" s="293"/>
      <c r="P50" s="294"/>
      <c r="Q50" s="295"/>
      <c r="R50" s="292"/>
      <c r="S50" s="287"/>
      <c r="T50" s="288"/>
      <c r="U50" s="292"/>
      <c r="V50" s="298"/>
      <c r="W50" s="299"/>
      <c r="X50" s="293"/>
      <c r="Y50" s="294"/>
      <c r="Z50" s="295"/>
      <c r="AA50" s="286"/>
      <c r="AB50" s="287"/>
      <c r="AC50" s="288"/>
      <c r="AD50" s="289">
        <f>IF(L50+U51="",0,MAX(MIN(5,L50+U51),0))</f>
        <v>0</v>
      </c>
      <c r="AE50" s="277"/>
      <c r="AF50" s="278"/>
    </row>
    <row r="51" spans="1:35" ht="16.5" customHeight="1">
      <c r="A51" s="63"/>
      <c r="B51" s="296" t="s">
        <v>297</v>
      </c>
      <c r="C51" s="297"/>
      <c r="D51" s="297"/>
      <c r="E51" s="297"/>
      <c r="F51" s="297"/>
      <c r="G51" s="297"/>
      <c r="H51" s="297"/>
      <c r="I51" s="297"/>
      <c r="J51" s="297"/>
      <c r="K51" s="297"/>
      <c r="L51" s="292"/>
      <c r="M51" s="298"/>
      <c r="N51" s="299"/>
      <c r="O51" s="293"/>
      <c r="P51" s="294"/>
      <c r="Q51" s="295"/>
      <c r="R51" s="292"/>
      <c r="S51" s="287"/>
      <c r="T51" s="288"/>
      <c r="U51" s="292"/>
      <c r="V51" s="298"/>
      <c r="W51" s="299"/>
      <c r="X51" s="293"/>
      <c r="Y51" s="294"/>
      <c r="Z51" s="295"/>
      <c r="AA51" s="286"/>
      <c r="AB51" s="287"/>
      <c r="AC51" s="288"/>
      <c r="AD51" s="289">
        <f>IF(L51+U52="",0,MAX(MIN(5,L51+U52),0))</f>
        <v>0</v>
      </c>
      <c r="AE51" s="277"/>
      <c r="AF51" s="278"/>
    </row>
    <row r="52" spans="1:35" ht="16.5" customHeight="1">
      <c r="A52" s="63"/>
      <c r="B52" s="290" t="s">
        <v>264</v>
      </c>
      <c r="C52" s="291"/>
      <c r="D52" s="291"/>
      <c r="E52" s="291"/>
      <c r="F52" s="291"/>
      <c r="G52" s="291"/>
      <c r="H52" s="291"/>
      <c r="I52" s="291"/>
      <c r="J52" s="291"/>
      <c r="K52" s="291"/>
      <c r="L52" s="292"/>
      <c r="M52" s="287"/>
      <c r="N52" s="288"/>
      <c r="O52" s="293"/>
      <c r="P52" s="294"/>
      <c r="Q52" s="295"/>
      <c r="R52" s="292"/>
      <c r="S52" s="287"/>
      <c r="T52" s="288"/>
      <c r="U52" s="292"/>
      <c r="V52" s="287"/>
      <c r="W52" s="288"/>
      <c r="X52" s="293"/>
      <c r="Y52" s="294"/>
      <c r="Z52" s="295"/>
      <c r="AA52" s="286"/>
      <c r="AB52" s="287"/>
      <c r="AC52" s="288"/>
      <c r="AD52" s="289">
        <f t="shared" ref="AD52" si="5">L52+U52</f>
        <v>0</v>
      </c>
      <c r="AE52" s="277"/>
      <c r="AF52" s="278"/>
    </row>
    <row r="53" spans="1:35" ht="16.5" customHeight="1">
      <c r="A53" s="63"/>
      <c r="B53" s="282" t="s">
        <v>95</v>
      </c>
      <c r="C53" s="283"/>
      <c r="D53" s="283"/>
      <c r="E53" s="283"/>
      <c r="F53" s="283"/>
      <c r="G53" s="283"/>
      <c r="H53" s="283"/>
      <c r="I53" s="283"/>
      <c r="J53" s="283"/>
      <c r="K53" s="283"/>
      <c r="L53" s="279">
        <f>SUM(L15:N20,L22:N23,L25:N28,L30:N32,L34:N37,L39:N48,L50:N52)</f>
        <v>0</v>
      </c>
      <c r="M53" s="280"/>
      <c r="N53" s="281"/>
      <c r="O53" s="279">
        <f>SUM(O15:Q20,O22:Q23,O25:Q28,O30:Q32,O34:Q37,O39:Q48,O50:Q52)</f>
        <v>0</v>
      </c>
      <c r="P53" s="280"/>
      <c r="Q53" s="281"/>
      <c r="R53" s="276"/>
      <c r="S53" s="284"/>
      <c r="T53" s="285"/>
      <c r="U53" s="279">
        <f>SUM(U15:W20,U22:W23,U25:W28,U30:W32,U34:W37,U39:W48,U50:W52)</f>
        <v>0</v>
      </c>
      <c r="V53" s="280"/>
      <c r="W53" s="281"/>
      <c r="X53" s="279">
        <f>SUM(X15:Z20,X22:Z23,X25:Z28,X30:Z32,X34:Z37,X39:Z48,X50:Z52)</f>
        <v>0</v>
      </c>
      <c r="Y53" s="280"/>
      <c r="Z53" s="281"/>
      <c r="AA53" s="276"/>
      <c r="AB53" s="277"/>
      <c r="AC53" s="278"/>
      <c r="AD53" s="279">
        <f>SUM(AD15:AF20,AD22:AF23,AD25:AF28,AD30:AF32,AD34:AF37,AD39:AF48,AD50:AF52)</f>
        <v>0</v>
      </c>
      <c r="AE53" s="280"/>
      <c r="AF53" s="281"/>
      <c r="AG53"/>
      <c r="AH53"/>
      <c r="AI53"/>
    </row>
    <row r="54" spans="1:35" ht="16.5" customHeight="1">
      <c r="A54" s="63"/>
      <c r="B54" s="63"/>
      <c r="D54" s="63"/>
      <c r="E54" s="63"/>
      <c r="F54" s="63"/>
      <c r="G54" s="63"/>
      <c r="H54" s="63"/>
      <c r="I54" s="63"/>
      <c r="J54" s="63"/>
      <c r="K54" s="63"/>
      <c r="L54" s="143" t="s">
        <v>298</v>
      </c>
      <c r="M54" s="141"/>
      <c r="N54" s="141"/>
      <c r="O54" s="141"/>
      <c r="P54" s="141"/>
      <c r="Q54" s="141"/>
      <c r="R54" s="141"/>
      <c r="S54" s="141"/>
      <c r="T54" s="141"/>
      <c r="U54" s="141"/>
      <c r="V54" s="23"/>
      <c r="W54" s="23"/>
      <c r="X54" s="23"/>
      <c r="Y54" s="23"/>
      <c r="AA54" s="140"/>
      <c r="AB54" s="140"/>
      <c r="AC54" s="140"/>
      <c r="AD54" s="140"/>
      <c r="AE54" s="23"/>
      <c r="AF54" s="23"/>
      <c r="AG54"/>
      <c r="AH54"/>
      <c r="AI54"/>
    </row>
    <row r="55" spans="1:35" ht="16.5" customHeight="1">
      <c r="A55" s="63"/>
      <c r="B55" s="63"/>
      <c r="D55" s="63"/>
      <c r="E55" s="63"/>
      <c r="F55" s="63"/>
      <c r="G55" s="63"/>
      <c r="H55" s="63"/>
      <c r="I55" s="63"/>
      <c r="J55" s="63"/>
      <c r="K55" s="63"/>
      <c r="L55" s="144"/>
      <c r="M55" s="63"/>
      <c r="N55" s="63"/>
      <c r="O55" s="63"/>
      <c r="P55" s="63"/>
      <c r="Q55" s="63"/>
      <c r="R55" s="63"/>
      <c r="S55" s="63"/>
      <c r="U55" s="142" t="str">
        <f>IF(V53&gt;5,"( )内が5例を超えています","")</f>
        <v/>
      </c>
    </row>
    <row r="56" spans="1:35" ht="16.5" customHeight="1">
      <c r="A56" s="1"/>
      <c r="B56" s="1"/>
      <c r="C56" s="1"/>
      <c r="D56" s="1"/>
      <c r="E56" s="1"/>
      <c r="F56" s="1"/>
      <c r="G56" s="1"/>
      <c r="H56" s="1"/>
      <c r="I56" s="1"/>
      <c r="J56" s="1"/>
      <c r="K56" s="1"/>
      <c r="L56" s="1"/>
      <c r="M56" s="1"/>
      <c r="N56" s="1"/>
      <c r="O56" s="1"/>
      <c r="P56" s="1"/>
      <c r="Q56" s="1"/>
      <c r="R56" s="1"/>
      <c r="S56" s="1"/>
    </row>
    <row r="57" spans="1:35" ht="16.5" customHeight="1">
      <c r="A57" s="1"/>
      <c r="B57" s="1"/>
      <c r="C57" s="1"/>
      <c r="D57" s="1"/>
      <c r="E57" s="1"/>
      <c r="F57" s="1"/>
      <c r="G57" s="1"/>
      <c r="H57" s="1"/>
      <c r="I57" s="1"/>
      <c r="J57" s="1"/>
      <c r="K57" s="1"/>
      <c r="L57" s="1"/>
      <c r="M57" s="1"/>
      <c r="N57" s="1"/>
      <c r="O57" s="1"/>
      <c r="P57" s="1"/>
      <c r="Q57" s="1"/>
      <c r="R57" s="1"/>
      <c r="S57" s="1"/>
    </row>
  </sheetData>
  <sheetProtection algorithmName="SHA-512" hashValue="cK6LeH8HbgDWvvbMrY7SOokyWMJmq5bVuqupsD1rU6VUD1LhPcqfbkDv+kEX4MIaPU2lnuCRwTtBAN+nh0IBLg==" saltValue="lKDWwYu4jSO1M7AuRVlpIg==" spinCount="100000" sheet="1" objects="1" scenarios="1"/>
  <protectedRanges>
    <protectedRange sqref="AA15:AC20 R15:W20 L15:N20 L22:AC23 L25:AC28 AA30:AC32 R30:W32 L30:N32 AA34:AC37 AA39:AC48 AA50:AC52 L34:N37 L39:N48 L50:N52 R34:W37 R39:W48 R50:W52" name="範囲1"/>
  </protectedRanges>
  <mergeCells count="271">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K15"/>
    <mergeCell ref="L15:N15"/>
    <mergeCell ref="O15:Q15"/>
    <mergeCell ref="U15:W15"/>
    <mergeCell ref="X15:Z15"/>
    <mergeCell ref="AA15:AC15"/>
    <mergeCell ref="AD15:AF15"/>
    <mergeCell ref="B16:K16"/>
    <mergeCell ref="L16:N16"/>
    <mergeCell ref="O16:Q16"/>
    <mergeCell ref="R15:T15"/>
    <mergeCell ref="U16:W16"/>
    <mergeCell ref="X16:Z16"/>
    <mergeCell ref="AA16:AC16"/>
    <mergeCell ref="AD16:AF16"/>
    <mergeCell ref="R16:T16"/>
    <mergeCell ref="AA17:AC17"/>
    <mergeCell ref="AD17:AF17"/>
    <mergeCell ref="B18:K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AA19:AC19"/>
    <mergeCell ref="AD19:AF19"/>
    <mergeCell ref="B20:K20"/>
    <mergeCell ref="L20:N20"/>
    <mergeCell ref="O20:Q20"/>
    <mergeCell ref="R20:T20"/>
    <mergeCell ref="U20:W20"/>
    <mergeCell ref="X20:Z20"/>
    <mergeCell ref="AA20:AC20"/>
    <mergeCell ref="AD20:AF20"/>
    <mergeCell ref="B19:K19"/>
    <mergeCell ref="L19:N19"/>
    <mergeCell ref="O19:Q19"/>
    <mergeCell ref="R19:T19"/>
    <mergeCell ref="U19:W19"/>
    <mergeCell ref="X19:Z19"/>
    <mergeCell ref="AA22:AC22"/>
    <mergeCell ref="AD22:AF22"/>
    <mergeCell ref="B23:I23"/>
    <mergeCell ref="L23:N23"/>
    <mergeCell ref="O23:Q23"/>
    <mergeCell ref="R23:T23"/>
    <mergeCell ref="U23:W23"/>
    <mergeCell ref="X23:Z23"/>
    <mergeCell ref="AA23:AC23"/>
    <mergeCell ref="AD23:AF23"/>
    <mergeCell ref="B22:I22"/>
    <mergeCell ref="L22:N22"/>
    <mergeCell ref="O22:Q22"/>
    <mergeCell ref="R22:T22"/>
    <mergeCell ref="U22:W22"/>
    <mergeCell ref="X22:Z22"/>
    <mergeCell ref="AA25:AC25"/>
    <mergeCell ref="AD25:AF25"/>
    <mergeCell ref="B26:I26"/>
    <mergeCell ref="L26:N26"/>
    <mergeCell ref="O26:Q26"/>
    <mergeCell ref="R26:T26"/>
    <mergeCell ref="U26:W26"/>
    <mergeCell ref="X26:Z26"/>
    <mergeCell ref="AA26:AC26"/>
    <mergeCell ref="AD26:AF26"/>
    <mergeCell ref="B25:K25"/>
    <mergeCell ref="L25:N25"/>
    <mergeCell ref="O25:Q25"/>
    <mergeCell ref="R25:T25"/>
    <mergeCell ref="U25:W25"/>
    <mergeCell ref="X25:Z25"/>
    <mergeCell ref="AA27:AC27"/>
    <mergeCell ref="AD27:AF27"/>
    <mergeCell ref="B28:I28"/>
    <mergeCell ref="L28:N28"/>
    <mergeCell ref="O28:Q28"/>
    <mergeCell ref="R28:T28"/>
    <mergeCell ref="U28:W28"/>
    <mergeCell ref="X28:Z28"/>
    <mergeCell ref="AA28:AC28"/>
    <mergeCell ref="B27:K27"/>
    <mergeCell ref="L27:N27"/>
    <mergeCell ref="O27:Q27"/>
    <mergeCell ref="R27:T27"/>
    <mergeCell ref="U27:W27"/>
    <mergeCell ref="X27:Z27"/>
    <mergeCell ref="AD28:AF28"/>
    <mergeCell ref="B30:I30"/>
    <mergeCell ref="L30:N30"/>
    <mergeCell ref="O30:Q30"/>
    <mergeCell ref="R30:T30"/>
    <mergeCell ref="U30:W30"/>
    <mergeCell ref="X30:Z30"/>
    <mergeCell ref="AA30:AC30"/>
    <mergeCell ref="AD30:AF30"/>
    <mergeCell ref="AA31:AC31"/>
    <mergeCell ref="AD31:AF31"/>
    <mergeCell ref="B32:I32"/>
    <mergeCell ref="L32:N32"/>
    <mergeCell ref="O32:Q32"/>
    <mergeCell ref="R32:T32"/>
    <mergeCell ref="U32:W32"/>
    <mergeCell ref="X32:Z32"/>
    <mergeCell ref="AA32:AC32"/>
    <mergeCell ref="AD32:AF32"/>
    <mergeCell ref="B31:K31"/>
    <mergeCell ref="L31:N31"/>
    <mergeCell ref="O31:Q31"/>
    <mergeCell ref="R31:T31"/>
    <mergeCell ref="U31:W31"/>
    <mergeCell ref="X31:Z31"/>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6:AC36"/>
    <mergeCell ref="AD36:AF36"/>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AA39:AC39"/>
    <mergeCell ref="AD39:AF39"/>
    <mergeCell ref="B40:I40"/>
    <mergeCell ref="L40:N40"/>
    <mergeCell ref="O40:Q40"/>
    <mergeCell ref="R40:T40"/>
    <mergeCell ref="U40:W40"/>
    <mergeCell ref="X40:Z40"/>
    <mergeCell ref="AA40:AC40"/>
    <mergeCell ref="AD40:AF40"/>
    <mergeCell ref="B39:I39"/>
    <mergeCell ref="O39:Q39"/>
    <mergeCell ref="R39:T39"/>
    <mergeCell ref="U39:W39"/>
    <mergeCell ref="X39:Z39"/>
    <mergeCell ref="L39:N39"/>
    <mergeCell ref="AA41:AC41"/>
    <mergeCell ref="AD41:AF41"/>
    <mergeCell ref="B42:K42"/>
    <mergeCell ref="L42:N42"/>
    <mergeCell ref="O42:Q42"/>
    <mergeCell ref="R42:T42"/>
    <mergeCell ref="U42:W42"/>
    <mergeCell ref="X42:Z42"/>
    <mergeCell ref="AA42:AC42"/>
    <mergeCell ref="AD42:AF42"/>
    <mergeCell ref="B41:I41"/>
    <mergeCell ref="L41:N41"/>
    <mergeCell ref="O41:Q41"/>
    <mergeCell ref="R41:T41"/>
    <mergeCell ref="U41:W41"/>
    <mergeCell ref="X41:Z41"/>
    <mergeCell ref="AA43:AC43"/>
    <mergeCell ref="AD43:AF43"/>
    <mergeCell ref="B44:I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AA45:AC45"/>
    <mergeCell ref="AD45:AF45"/>
    <mergeCell ref="B46:K46"/>
    <mergeCell ref="L46:N46"/>
    <mergeCell ref="O46:Q46"/>
    <mergeCell ref="R46:T46"/>
    <mergeCell ref="U46:W46"/>
    <mergeCell ref="X46:Z46"/>
    <mergeCell ref="AA46:AC46"/>
    <mergeCell ref="AD46:AF46"/>
    <mergeCell ref="B45:I45"/>
    <mergeCell ref="L45:N45"/>
    <mergeCell ref="O45:Q45"/>
    <mergeCell ref="R45:T45"/>
    <mergeCell ref="U45:W45"/>
    <mergeCell ref="X45:Z45"/>
    <mergeCell ref="AA47:AC48"/>
    <mergeCell ref="AD47:AF48"/>
    <mergeCell ref="B48:K48"/>
    <mergeCell ref="B50:K50"/>
    <mergeCell ref="L50:N50"/>
    <mergeCell ref="O50:Q50"/>
    <mergeCell ref="R50:T50"/>
    <mergeCell ref="U51:W51"/>
    <mergeCell ref="X50:Z50"/>
    <mergeCell ref="B47:K47"/>
    <mergeCell ref="L47:N48"/>
    <mergeCell ref="O47:Q48"/>
    <mergeCell ref="R47:T48"/>
    <mergeCell ref="U47:W48"/>
    <mergeCell ref="X47:Z48"/>
    <mergeCell ref="R51:T51"/>
    <mergeCell ref="AA51:AC51"/>
    <mergeCell ref="AA53:AC53"/>
    <mergeCell ref="AD53:AF53"/>
    <mergeCell ref="B53:K53"/>
    <mergeCell ref="L53:N53"/>
    <mergeCell ref="O53:Q53"/>
    <mergeCell ref="R53:T53"/>
    <mergeCell ref="U53:W53"/>
    <mergeCell ref="X53:Z53"/>
    <mergeCell ref="AA50:AC50"/>
    <mergeCell ref="AD50:AF50"/>
    <mergeCell ref="B52:K52"/>
    <mergeCell ref="L52:N52"/>
    <mergeCell ref="O52:Q52"/>
    <mergeCell ref="R52:T52"/>
    <mergeCell ref="U52:W52"/>
    <mergeCell ref="X52:Z52"/>
    <mergeCell ref="AA52:AC52"/>
    <mergeCell ref="AD52:AF52"/>
    <mergeCell ref="B51:K51"/>
    <mergeCell ref="AD51:AF51"/>
    <mergeCell ref="O51:Q51"/>
    <mergeCell ref="X51:Z51"/>
    <mergeCell ref="L51:N51"/>
    <mergeCell ref="U50:W50"/>
  </mergeCells>
  <phoneticPr fontId="3"/>
  <conditionalFormatting sqref="L25:Q25 U25:Z25">
    <cfRule type="expression" dxfId="1" priority="1">
      <formula>AND(L25=0,O25&gt;0)</formula>
    </cfRule>
  </conditionalFormatting>
  <dataValidations count="4">
    <dataValidation type="whole" operator="lessThanOrEqual" allowBlank="1" showInputMessage="1" showErrorMessage="1" error="最大5例まで入力可能です" sqref="L47 R47" xr:uid="{223A3C67-4A66-4F1C-ADE3-12D2845DB5F3}">
      <formula1>5</formula1>
    </dataValidation>
    <dataValidation type="custom" operator="lessThanOrEqual" allowBlank="1" showInputMessage="1" showErrorMessage="1" error="術者と合わせて合計５例までしか入力できません。" sqref="U47:W48" xr:uid="{975E5085-F1EE-4F58-B918-461DD5C7E8BF}">
      <formula1>SUM($L$47+$U$47)&lt;=5</formula1>
    </dataValidation>
    <dataValidation type="whole" operator="lessThan" allowBlank="1" showInputMessage="1" showErrorMessage="1" error="最大５例まで入力できます" promptTitle="A-5・A-6・A7" prompt="術者、指導的助手と合わせて最大５例まで入力できます。合計5例以上になる数字は入力しないでください。" sqref="L50:N51 L39:N46 L34:N37" xr:uid="{F8959642-BE21-4698-B83B-DDB802192816}">
      <formula1>6</formula1>
    </dataValidation>
    <dataValidation type="whole" operator="lessThan" allowBlank="1" showInputMessage="1" showErrorMessage="1" error="最大５例まで入力することができます。" promptTitle="A-5・A-6・A7" prompt="術者、指導的助手と合わせて最大５例まで入力できます。合計5例以上になる数字は入力しないでください。" sqref="U34:W37 U39:W46 U50:W51" xr:uid="{EF8D7C5D-F0DA-48F1-8735-76060FF8623B}">
      <formula1>6</formula1>
    </dataValidation>
  </dataValidations>
  <printOptions horizontalCentered="1"/>
  <pageMargins left="0.78740157480314965" right="0.55118110236220474" top="0.78740157480314965" bottom="0.59055118110236227"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C450-FE32-4A37-B7C9-EAD5E36A7A85}">
  <sheetPr>
    <pageSetUpPr autoPageBreaks="0" fitToPage="1"/>
  </sheetPr>
  <dimension ref="A1:AN45"/>
  <sheetViews>
    <sheetView showGridLines="0" showZeros="0" zoomScaleNormal="100" workbookViewId="0">
      <selection activeCell="E9" sqref="E9:O9"/>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2" width="2.5" style="1" customWidth="1"/>
    <col min="33" max="33" width="2.375" style="1" customWidth="1"/>
    <col min="34" max="35" width="2.375" customWidth="1"/>
    <col min="41" max="16384" width="9" style="1"/>
  </cols>
  <sheetData>
    <row r="1" spans="1:40" s="3" customFormat="1" ht="12" customHeight="1">
      <c r="A1" s="87" t="s">
        <v>9</v>
      </c>
      <c r="B1" s="87"/>
      <c r="C1" s="87"/>
      <c r="D1" s="87"/>
      <c r="E1" s="87"/>
      <c r="F1" s="88"/>
      <c r="G1" s="87"/>
      <c r="H1" s="87"/>
      <c r="I1" s="87"/>
      <c r="J1" s="87"/>
      <c r="K1" s="87"/>
      <c r="L1" s="87"/>
      <c r="M1" s="87"/>
      <c r="N1" s="87"/>
      <c r="O1" s="87"/>
      <c r="P1" s="87"/>
      <c r="Q1" s="87"/>
      <c r="R1" s="87"/>
      <c r="S1" s="87"/>
      <c r="T1" s="89"/>
      <c r="U1" s="87"/>
      <c r="V1" s="87"/>
      <c r="W1" s="87"/>
      <c r="X1" s="87"/>
      <c r="Y1" s="87"/>
      <c r="Z1" s="87"/>
      <c r="AA1" s="87"/>
      <c r="AB1" s="87"/>
      <c r="AC1" s="87"/>
      <c r="AD1" s="87"/>
      <c r="AE1" s="90"/>
      <c r="AF1" s="90"/>
      <c r="AG1" s="91" t="s">
        <v>194</v>
      </c>
      <c r="AH1"/>
      <c r="AI1"/>
      <c r="AJ1"/>
      <c r="AK1"/>
      <c r="AL1"/>
      <c r="AM1"/>
      <c r="AN1"/>
    </row>
    <row r="2" spans="1:40" ht="12"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22" t="s">
        <v>199</v>
      </c>
    </row>
    <row r="3" spans="1:40">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29"/>
    </row>
    <row r="4" spans="1:40">
      <c r="A4" s="63"/>
      <c r="C4" s="63"/>
      <c r="D4" s="63"/>
      <c r="E4" s="142"/>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29"/>
    </row>
    <row r="5" spans="1:40">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29"/>
    </row>
    <row r="6" spans="1:40" ht="15" customHeight="1">
      <c r="B6" s="63"/>
      <c r="C6" s="63"/>
      <c r="D6" s="352" t="s">
        <v>210</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4"/>
      <c r="AE6"/>
      <c r="AF6"/>
      <c r="AG6" s="94"/>
    </row>
    <row r="7" spans="1:40" ht="15" customHeight="1">
      <c r="B7" s="63"/>
      <c r="C7" s="94"/>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c r="AF7"/>
      <c r="AG7" s="94"/>
    </row>
    <row r="8" spans="1:40" ht="15" customHeight="1">
      <c r="B8" s="63"/>
      <c r="C8" s="63"/>
      <c r="D8" s="63"/>
      <c r="E8" s="63"/>
      <c r="F8" s="95"/>
      <c r="G8" s="63"/>
      <c r="H8" s="63"/>
      <c r="I8" s="63"/>
      <c r="J8" s="63"/>
      <c r="K8" s="63"/>
      <c r="L8" s="63"/>
      <c r="M8" s="63"/>
      <c r="N8" s="63"/>
      <c r="O8" s="63"/>
      <c r="P8" s="63"/>
      <c r="Q8" s="63"/>
      <c r="R8" s="63"/>
      <c r="S8" s="63"/>
      <c r="X8" s="63"/>
      <c r="Y8" s="63"/>
    </row>
    <row r="9" spans="1:40" ht="24" customHeight="1">
      <c r="B9" s="358" t="s">
        <v>34</v>
      </c>
      <c r="C9" s="359"/>
      <c r="D9" s="360"/>
      <c r="E9" s="361"/>
      <c r="F9" s="362"/>
      <c r="G9" s="362"/>
      <c r="H9" s="362"/>
      <c r="I9" s="362"/>
      <c r="J9" s="362"/>
      <c r="K9" s="362"/>
      <c r="L9" s="362"/>
      <c r="M9" s="362"/>
      <c r="N9" s="362"/>
      <c r="O9" s="363"/>
      <c r="P9" s="98"/>
      <c r="Q9" s="97" t="s">
        <v>60</v>
      </c>
      <c r="R9" s="97"/>
      <c r="S9" s="63"/>
      <c r="X9" s="97"/>
      <c r="Y9" s="63"/>
      <c r="AD9" s="96"/>
    </row>
    <row r="10" spans="1:40" ht="9" customHeight="1">
      <c r="B10" s="68"/>
      <c r="C10" s="68"/>
      <c r="D10" s="68"/>
      <c r="E10" s="63"/>
      <c r="F10" s="95"/>
      <c r="G10" s="63"/>
      <c r="H10" s="63"/>
      <c r="I10" s="63"/>
      <c r="J10" s="63"/>
      <c r="K10" s="63"/>
      <c r="L10" s="63"/>
      <c r="M10" s="63"/>
      <c r="N10" s="63"/>
      <c r="O10" s="63"/>
      <c r="P10" s="63"/>
      <c r="Q10" s="63"/>
      <c r="R10" s="63"/>
      <c r="S10" s="63"/>
      <c r="X10" s="63"/>
      <c r="Y10" s="63"/>
    </row>
    <row r="11" spans="1:40" ht="10.5" customHeight="1">
      <c r="B11" s="63"/>
      <c r="C11" s="63"/>
      <c r="D11" s="63"/>
      <c r="E11" s="63"/>
      <c r="F11" s="95"/>
      <c r="G11" s="63"/>
      <c r="H11" s="63"/>
      <c r="I11" s="63"/>
      <c r="J11" s="63"/>
      <c r="K11" s="63"/>
      <c r="L11" s="63"/>
      <c r="M11" s="63"/>
      <c r="N11" s="63"/>
      <c r="O11" s="63"/>
      <c r="P11" s="63"/>
      <c r="Q11" s="63"/>
      <c r="R11" s="63"/>
      <c r="S11" s="63"/>
      <c r="X11" s="63"/>
      <c r="Y11" s="63"/>
    </row>
    <row r="12" spans="1:40" ht="15" customHeight="1">
      <c r="B12" s="364"/>
      <c r="C12" s="379"/>
      <c r="D12" s="379"/>
      <c r="E12" s="379"/>
      <c r="F12" s="379"/>
      <c r="G12" s="379"/>
      <c r="H12" s="379"/>
      <c r="I12" s="379"/>
      <c r="J12" s="379"/>
      <c r="K12" s="380"/>
      <c r="L12" s="368" t="s">
        <v>11</v>
      </c>
      <c r="M12" s="369"/>
      <c r="N12" s="369"/>
      <c r="O12" s="369"/>
      <c r="P12" s="369"/>
      <c r="Q12" s="369"/>
      <c r="R12" s="369"/>
      <c r="S12" s="369"/>
      <c r="T12" s="370"/>
      <c r="U12" s="369" t="s">
        <v>57</v>
      </c>
      <c r="V12" s="369"/>
      <c r="W12" s="369"/>
      <c r="X12" s="369"/>
      <c r="Y12" s="369"/>
      <c r="Z12" s="369"/>
      <c r="AA12" s="369"/>
      <c r="AB12" s="369"/>
      <c r="AC12" s="370"/>
      <c r="AD12" s="368" t="s">
        <v>30</v>
      </c>
      <c r="AE12" s="345"/>
      <c r="AF12" s="230"/>
      <c r="AG12" s="159"/>
    </row>
    <row r="13" spans="1:40" ht="22.5" customHeight="1">
      <c r="B13" s="381"/>
      <c r="C13" s="382"/>
      <c r="D13" s="382"/>
      <c r="E13" s="382"/>
      <c r="F13" s="382"/>
      <c r="G13" s="382"/>
      <c r="H13" s="382"/>
      <c r="I13" s="382"/>
      <c r="J13" s="382"/>
      <c r="K13" s="383"/>
      <c r="L13" s="373" t="s">
        <v>192</v>
      </c>
      <c r="M13" s="374"/>
      <c r="N13" s="375"/>
      <c r="O13" s="373" t="s">
        <v>193</v>
      </c>
      <c r="P13" s="374"/>
      <c r="Q13" s="375"/>
      <c r="R13" s="373" t="s">
        <v>74</v>
      </c>
      <c r="S13" s="374"/>
      <c r="T13" s="375"/>
      <c r="U13" s="373" t="s">
        <v>192</v>
      </c>
      <c r="V13" s="374"/>
      <c r="W13" s="375"/>
      <c r="X13" s="373" t="s">
        <v>193</v>
      </c>
      <c r="Y13" s="374"/>
      <c r="Z13" s="375"/>
      <c r="AA13" s="373" t="s">
        <v>74</v>
      </c>
      <c r="AB13" s="374"/>
      <c r="AC13" s="375"/>
      <c r="AD13" s="376" t="s">
        <v>75</v>
      </c>
      <c r="AE13" s="384"/>
      <c r="AF13" s="385"/>
      <c r="AG13" s="160"/>
    </row>
    <row r="14" spans="1:40" ht="19.5" customHeight="1">
      <c r="B14" s="134" t="s">
        <v>96</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1"/>
      <c r="AG14" s="161"/>
    </row>
    <row r="15" spans="1:40" ht="19.5" customHeight="1">
      <c r="B15" s="335" t="s">
        <v>97</v>
      </c>
      <c r="C15" s="336"/>
      <c r="D15" s="336"/>
      <c r="E15" s="336"/>
      <c r="F15" s="336"/>
      <c r="G15" s="336"/>
      <c r="H15" s="336"/>
      <c r="I15" s="336"/>
      <c r="J15" s="162"/>
      <c r="K15" s="163"/>
      <c r="L15" s="292"/>
      <c r="M15" s="386"/>
      <c r="N15" s="387"/>
      <c r="O15" s="293"/>
      <c r="P15" s="350"/>
      <c r="Q15" s="351"/>
      <c r="R15" s="292"/>
      <c r="S15" s="386"/>
      <c r="T15" s="387"/>
      <c r="U15" s="292"/>
      <c r="V15" s="386"/>
      <c r="W15" s="387"/>
      <c r="X15" s="293"/>
      <c r="Y15" s="350"/>
      <c r="Z15" s="351"/>
      <c r="AA15" s="286"/>
      <c r="AB15" s="386"/>
      <c r="AC15" s="387"/>
      <c r="AD15" s="368">
        <f t="shared" ref="AD15:AD25" si="0">(L15*1.4)+(U15*1.4)</f>
        <v>0</v>
      </c>
      <c r="AE15" s="345"/>
      <c r="AF15" s="230"/>
      <c r="AG15" s="159"/>
    </row>
    <row r="16" spans="1:40" ht="19.5" customHeight="1">
      <c r="B16" s="335" t="s">
        <v>98</v>
      </c>
      <c r="C16" s="336"/>
      <c r="D16" s="336"/>
      <c r="E16" s="336"/>
      <c r="F16" s="336"/>
      <c r="G16" s="336"/>
      <c r="H16" s="336"/>
      <c r="I16" s="336"/>
      <c r="J16" s="162"/>
      <c r="K16" s="164"/>
      <c r="L16" s="292"/>
      <c r="M16" s="386"/>
      <c r="N16" s="387"/>
      <c r="O16" s="293"/>
      <c r="P16" s="350"/>
      <c r="Q16" s="351"/>
      <c r="R16" s="292"/>
      <c r="S16" s="386"/>
      <c r="T16" s="387"/>
      <c r="U16" s="292"/>
      <c r="V16" s="386"/>
      <c r="W16" s="387"/>
      <c r="X16" s="293"/>
      <c r="Y16" s="350"/>
      <c r="Z16" s="351"/>
      <c r="AA16" s="286"/>
      <c r="AB16" s="386"/>
      <c r="AC16" s="387"/>
      <c r="AD16" s="368">
        <f t="shared" si="0"/>
        <v>0</v>
      </c>
      <c r="AE16" s="345"/>
      <c r="AF16" s="230"/>
      <c r="AG16" s="159"/>
    </row>
    <row r="17" spans="2:33" ht="19.5" customHeight="1">
      <c r="B17" s="348" t="s">
        <v>99</v>
      </c>
      <c r="C17" s="349"/>
      <c r="D17" s="349"/>
      <c r="E17" s="349"/>
      <c r="F17" s="349"/>
      <c r="G17" s="349"/>
      <c r="H17" s="349"/>
      <c r="I17" s="349"/>
      <c r="J17" s="349"/>
      <c r="K17" s="388"/>
      <c r="L17" s="292"/>
      <c r="M17" s="386"/>
      <c r="N17" s="387"/>
      <c r="O17" s="293"/>
      <c r="P17" s="350"/>
      <c r="Q17" s="351"/>
      <c r="R17" s="292"/>
      <c r="S17" s="386"/>
      <c r="T17" s="387"/>
      <c r="U17" s="292"/>
      <c r="V17" s="386"/>
      <c r="W17" s="387"/>
      <c r="X17" s="293"/>
      <c r="Y17" s="350"/>
      <c r="Z17" s="351"/>
      <c r="AA17" s="286"/>
      <c r="AB17" s="386"/>
      <c r="AC17" s="387"/>
      <c r="AD17" s="368">
        <f t="shared" si="0"/>
        <v>0</v>
      </c>
      <c r="AE17" s="345"/>
      <c r="AF17" s="230"/>
      <c r="AG17" s="159"/>
    </row>
    <row r="18" spans="2:33" ht="19.5" customHeight="1">
      <c r="B18" s="335" t="s">
        <v>100</v>
      </c>
      <c r="C18" s="336"/>
      <c r="D18" s="336"/>
      <c r="E18" s="336"/>
      <c r="F18" s="336"/>
      <c r="G18" s="336"/>
      <c r="H18" s="336"/>
      <c r="I18" s="336"/>
      <c r="J18" s="131"/>
      <c r="K18" s="165"/>
      <c r="L18" s="292"/>
      <c r="M18" s="386"/>
      <c r="N18" s="387"/>
      <c r="O18" s="293"/>
      <c r="P18" s="350"/>
      <c r="Q18" s="351"/>
      <c r="R18" s="292"/>
      <c r="S18" s="386"/>
      <c r="T18" s="387"/>
      <c r="U18" s="292"/>
      <c r="V18" s="386"/>
      <c r="W18" s="387"/>
      <c r="X18" s="293"/>
      <c r="Y18" s="350"/>
      <c r="Z18" s="351"/>
      <c r="AA18" s="286"/>
      <c r="AB18" s="386"/>
      <c r="AC18" s="387"/>
      <c r="AD18" s="368">
        <f t="shared" si="0"/>
        <v>0</v>
      </c>
      <c r="AE18" s="345"/>
      <c r="AF18" s="230"/>
      <c r="AG18" s="159"/>
    </row>
    <row r="19" spans="2:33" ht="19.5" customHeight="1">
      <c r="B19" s="335" t="s">
        <v>101</v>
      </c>
      <c r="C19" s="336"/>
      <c r="D19" s="336"/>
      <c r="E19" s="336"/>
      <c r="F19" s="336"/>
      <c r="G19" s="336"/>
      <c r="H19" s="336"/>
      <c r="I19" s="336"/>
      <c r="J19" s="131"/>
      <c r="K19" s="165"/>
      <c r="L19" s="292"/>
      <c r="M19" s="386"/>
      <c r="N19" s="387"/>
      <c r="O19" s="293"/>
      <c r="P19" s="350"/>
      <c r="Q19" s="351"/>
      <c r="R19" s="292"/>
      <c r="S19" s="386"/>
      <c r="T19" s="387"/>
      <c r="U19" s="292"/>
      <c r="V19" s="386"/>
      <c r="W19" s="387"/>
      <c r="X19" s="293"/>
      <c r="Y19" s="350"/>
      <c r="Z19" s="351"/>
      <c r="AA19" s="286"/>
      <c r="AB19" s="386"/>
      <c r="AC19" s="387"/>
      <c r="AD19" s="368">
        <f t="shared" si="0"/>
        <v>0</v>
      </c>
      <c r="AE19" s="345"/>
      <c r="AF19" s="230"/>
      <c r="AG19" s="159"/>
    </row>
    <row r="20" spans="2:33" ht="19.5" customHeight="1">
      <c r="B20" s="335" t="s">
        <v>102</v>
      </c>
      <c r="C20" s="336"/>
      <c r="D20" s="336"/>
      <c r="E20" s="336"/>
      <c r="F20" s="336"/>
      <c r="G20" s="336"/>
      <c r="H20" s="336"/>
      <c r="I20" s="336"/>
      <c r="J20" s="131"/>
      <c r="K20" s="165"/>
      <c r="L20" s="292"/>
      <c r="M20" s="386"/>
      <c r="N20" s="387"/>
      <c r="O20" s="293"/>
      <c r="P20" s="350"/>
      <c r="Q20" s="351"/>
      <c r="R20" s="292"/>
      <c r="S20" s="386"/>
      <c r="T20" s="387"/>
      <c r="U20" s="292"/>
      <c r="V20" s="386"/>
      <c r="W20" s="387"/>
      <c r="X20" s="293"/>
      <c r="Y20" s="350"/>
      <c r="Z20" s="351"/>
      <c r="AA20" s="286"/>
      <c r="AB20" s="386"/>
      <c r="AC20" s="387"/>
      <c r="AD20" s="368">
        <f t="shared" si="0"/>
        <v>0</v>
      </c>
      <c r="AE20" s="345"/>
      <c r="AF20" s="230"/>
      <c r="AG20" s="159"/>
    </row>
    <row r="21" spans="2:33" ht="19.5" customHeight="1">
      <c r="B21" s="335" t="s">
        <v>103</v>
      </c>
      <c r="C21" s="336"/>
      <c r="D21" s="336"/>
      <c r="E21" s="336"/>
      <c r="F21" s="336"/>
      <c r="G21" s="336"/>
      <c r="H21" s="336"/>
      <c r="I21" s="336"/>
      <c r="J21" s="131"/>
      <c r="K21" s="165"/>
      <c r="L21" s="292"/>
      <c r="M21" s="386"/>
      <c r="N21" s="387"/>
      <c r="O21" s="293"/>
      <c r="P21" s="350"/>
      <c r="Q21" s="351"/>
      <c r="R21" s="292"/>
      <c r="S21" s="386"/>
      <c r="T21" s="387"/>
      <c r="U21" s="292"/>
      <c r="V21" s="386"/>
      <c r="W21" s="387"/>
      <c r="X21" s="293"/>
      <c r="Y21" s="350"/>
      <c r="Z21" s="351"/>
      <c r="AA21" s="286"/>
      <c r="AB21" s="386"/>
      <c r="AC21" s="387"/>
      <c r="AD21" s="368">
        <f t="shared" si="0"/>
        <v>0</v>
      </c>
      <c r="AE21" s="345"/>
      <c r="AF21" s="230"/>
      <c r="AG21" s="159"/>
    </row>
    <row r="22" spans="2:33" ht="19.5" customHeight="1">
      <c r="B22" s="335" t="s">
        <v>104</v>
      </c>
      <c r="C22" s="336"/>
      <c r="D22" s="336"/>
      <c r="E22" s="336"/>
      <c r="F22" s="336"/>
      <c r="G22" s="336"/>
      <c r="H22" s="336"/>
      <c r="I22" s="336"/>
      <c r="J22" s="131"/>
      <c r="K22" s="165"/>
      <c r="L22" s="292"/>
      <c r="M22" s="386"/>
      <c r="N22" s="387"/>
      <c r="O22" s="293"/>
      <c r="P22" s="350"/>
      <c r="Q22" s="351"/>
      <c r="R22" s="292"/>
      <c r="S22" s="386"/>
      <c r="T22" s="387"/>
      <c r="U22" s="292"/>
      <c r="V22" s="386"/>
      <c r="W22" s="387"/>
      <c r="X22" s="293"/>
      <c r="Y22" s="350"/>
      <c r="Z22" s="351"/>
      <c r="AA22" s="286"/>
      <c r="AB22" s="386"/>
      <c r="AC22" s="387"/>
      <c r="AD22" s="368">
        <f t="shared" si="0"/>
        <v>0</v>
      </c>
      <c r="AE22" s="345"/>
      <c r="AF22" s="230"/>
      <c r="AG22" s="159"/>
    </row>
    <row r="23" spans="2:33" ht="19.5" customHeight="1">
      <c r="B23" s="335" t="s">
        <v>105</v>
      </c>
      <c r="C23" s="336"/>
      <c r="D23" s="336"/>
      <c r="E23" s="336"/>
      <c r="F23" s="336"/>
      <c r="G23" s="336"/>
      <c r="H23" s="336"/>
      <c r="I23" s="336"/>
      <c r="J23" s="131"/>
      <c r="K23" s="165"/>
      <c r="L23" s="292"/>
      <c r="M23" s="386"/>
      <c r="N23" s="387"/>
      <c r="O23" s="293"/>
      <c r="P23" s="350"/>
      <c r="Q23" s="351"/>
      <c r="R23" s="292"/>
      <c r="S23" s="386"/>
      <c r="T23" s="387"/>
      <c r="U23" s="292"/>
      <c r="V23" s="386"/>
      <c r="W23" s="387"/>
      <c r="X23" s="293"/>
      <c r="Y23" s="350"/>
      <c r="Z23" s="351"/>
      <c r="AA23" s="286"/>
      <c r="AB23" s="386"/>
      <c r="AC23" s="387"/>
      <c r="AD23" s="368">
        <f t="shared" si="0"/>
        <v>0</v>
      </c>
      <c r="AE23" s="345"/>
      <c r="AF23" s="230"/>
      <c r="AG23" s="159"/>
    </row>
    <row r="24" spans="2:33" ht="19.5" customHeight="1">
      <c r="B24" s="335" t="s">
        <v>106</v>
      </c>
      <c r="C24" s="336"/>
      <c r="D24" s="336"/>
      <c r="E24" s="336"/>
      <c r="F24" s="336"/>
      <c r="G24" s="336"/>
      <c r="H24" s="336"/>
      <c r="I24" s="336"/>
      <c r="J24" s="131"/>
      <c r="K24" s="165"/>
      <c r="L24" s="292"/>
      <c r="M24" s="386"/>
      <c r="N24" s="387"/>
      <c r="O24" s="293"/>
      <c r="P24" s="350"/>
      <c r="Q24" s="351"/>
      <c r="R24" s="292"/>
      <c r="S24" s="386"/>
      <c r="T24" s="387"/>
      <c r="U24" s="292"/>
      <c r="V24" s="386"/>
      <c r="W24" s="387"/>
      <c r="X24" s="293"/>
      <c r="Y24" s="350"/>
      <c r="Z24" s="351"/>
      <c r="AA24" s="286"/>
      <c r="AB24" s="386"/>
      <c r="AC24" s="387"/>
      <c r="AD24" s="368">
        <f t="shared" si="0"/>
        <v>0</v>
      </c>
      <c r="AE24" s="345"/>
      <c r="AF24" s="230"/>
      <c r="AG24" s="159"/>
    </row>
    <row r="25" spans="2:33" ht="19.5" customHeight="1">
      <c r="B25" s="335" t="s">
        <v>107</v>
      </c>
      <c r="C25" s="336"/>
      <c r="D25" s="336"/>
      <c r="E25" s="336"/>
      <c r="F25" s="336"/>
      <c r="G25" s="336"/>
      <c r="H25" s="336"/>
      <c r="I25" s="336"/>
      <c r="J25" s="131"/>
      <c r="K25" s="165"/>
      <c r="L25" s="292"/>
      <c r="M25" s="386"/>
      <c r="N25" s="387"/>
      <c r="O25" s="293"/>
      <c r="P25" s="350"/>
      <c r="Q25" s="351"/>
      <c r="R25" s="292"/>
      <c r="S25" s="386"/>
      <c r="T25" s="387"/>
      <c r="U25" s="292"/>
      <c r="V25" s="386"/>
      <c r="W25" s="387"/>
      <c r="X25" s="293"/>
      <c r="Y25" s="350"/>
      <c r="Z25" s="351"/>
      <c r="AA25" s="286"/>
      <c r="AB25" s="386"/>
      <c r="AC25" s="387"/>
      <c r="AD25" s="368">
        <f t="shared" si="0"/>
        <v>0</v>
      </c>
      <c r="AE25" s="345"/>
      <c r="AF25" s="230"/>
      <c r="AG25" s="159"/>
    </row>
    <row r="26" spans="2:33" ht="19.5" customHeight="1">
      <c r="B26" s="136" t="s">
        <v>108</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3"/>
      <c r="AG26" s="166"/>
    </row>
    <row r="27" spans="2:33" ht="19.5" customHeight="1">
      <c r="B27" s="335" t="s">
        <v>109</v>
      </c>
      <c r="C27" s="389"/>
      <c r="D27" s="389"/>
      <c r="E27" s="389"/>
      <c r="F27" s="389"/>
      <c r="G27" s="389"/>
      <c r="H27" s="389"/>
      <c r="I27" s="389"/>
      <c r="J27" s="135"/>
      <c r="K27" s="165"/>
      <c r="L27" s="292"/>
      <c r="M27" s="386"/>
      <c r="N27" s="387"/>
      <c r="O27" s="292"/>
      <c r="P27" s="386"/>
      <c r="Q27" s="387"/>
      <c r="R27" s="292"/>
      <c r="S27" s="386"/>
      <c r="T27" s="387"/>
      <c r="U27" s="292"/>
      <c r="V27" s="386"/>
      <c r="W27" s="387"/>
      <c r="X27" s="292"/>
      <c r="Y27" s="386"/>
      <c r="Z27" s="387"/>
      <c r="AA27" s="286"/>
      <c r="AB27" s="386"/>
      <c r="AC27" s="387"/>
      <c r="AD27" s="368">
        <f>(L27-O27)*1+O27*1.4+(U27-X27)*1+X27*1.4</f>
        <v>0</v>
      </c>
      <c r="AE27" s="345"/>
      <c r="AF27" s="230"/>
      <c r="AG27" s="159"/>
    </row>
    <row r="28" spans="2:33" ht="19.5" customHeight="1">
      <c r="B28" s="335" t="s">
        <v>110</v>
      </c>
      <c r="C28" s="389"/>
      <c r="D28" s="389"/>
      <c r="E28" s="389"/>
      <c r="F28" s="389"/>
      <c r="G28" s="389"/>
      <c r="H28" s="389"/>
      <c r="I28" s="389"/>
      <c r="J28" s="389"/>
      <c r="K28" s="390"/>
      <c r="L28" s="292"/>
      <c r="M28" s="386"/>
      <c r="N28" s="387"/>
      <c r="O28" s="292"/>
      <c r="P28" s="386"/>
      <c r="Q28" s="387"/>
      <c r="R28" s="292"/>
      <c r="S28" s="386"/>
      <c r="T28" s="387"/>
      <c r="U28" s="292"/>
      <c r="V28" s="386"/>
      <c r="W28" s="387"/>
      <c r="X28" s="292"/>
      <c r="Y28" s="386"/>
      <c r="Z28" s="387"/>
      <c r="AA28" s="286"/>
      <c r="AB28" s="386"/>
      <c r="AC28" s="387"/>
      <c r="AD28" s="368">
        <f>(L28-O28)*1+O28*1.4+(U28-X28)*1+X28*1.4</f>
        <v>0</v>
      </c>
      <c r="AE28" s="345"/>
      <c r="AF28" s="230"/>
      <c r="AG28" s="159"/>
    </row>
    <row r="29" spans="2:33" ht="19.5" customHeight="1">
      <c r="B29" s="335" t="s">
        <v>111</v>
      </c>
      <c r="C29" s="389"/>
      <c r="D29" s="389"/>
      <c r="E29" s="389"/>
      <c r="F29" s="389"/>
      <c r="G29" s="389"/>
      <c r="H29" s="389"/>
      <c r="I29" s="389"/>
      <c r="J29" s="389"/>
      <c r="K29" s="390"/>
      <c r="L29" s="292"/>
      <c r="M29" s="386"/>
      <c r="N29" s="387"/>
      <c r="O29" s="292"/>
      <c r="P29" s="386"/>
      <c r="Q29" s="387"/>
      <c r="R29" s="292"/>
      <c r="S29" s="386"/>
      <c r="T29" s="387"/>
      <c r="U29" s="292"/>
      <c r="V29" s="386"/>
      <c r="W29" s="387"/>
      <c r="X29" s="292"/>
      <c r="Y29" s="386"/>
      <c r="Z29" s="387"/>
      <c r="AA29" s="286"/>
      <c r="AB29" s="386"/>
      <c r="AC29" s="387"/>
      <c r="AD29" s="368">
        <f>(L29-O29)*1+O29*1.4+(U29-X29)*1+X29*1.4</f>
        <v>0</v>
      </c>
      <c r="AE29" s="345"/>
      <c r="AF29" s="230"/>
      <c r="AG29" s="159"/>
    </row>
    <row r="30" spans="2:33" ht="19.5" customHeight="1">
      <c r="B30" s="335" t="s">
        <v>173</v>
      </c>
      <c r="C30" s="389"/>
      <c r="D30" s="389"/>
      <c r="E30" s="389"/>
      <c r="F30" s="389"/>
      <c r="G30" s="389"/>
      <c r="H30" s="389"/>
      <c r="I30" s="389"/>
      <c r="J30" s="389"/>
      <c r="K30" s="390"/>
      <c r="L30" s="292"/>
      <c r="M30" s="386"/>
      <c r="N30" s="387"/>
      <c r="O30" s="292"/>
      <c r="P30" s="386"/>
      <c r="Q30" s="387"/>
      <c r="R30" s="292"/>
      <c r="S30" s="386"/>
      <c r="T30" s="387"/>
      <c r="U30" s="292"/>
      <c r="V30" s="386"/>
      <c r="W30" s="387"/>
      <c r="X30" s="292"/>
      <c r="Y30" s="386"/>
      <c r="Z30" s="387"/>
      <c r="AA30" s="286"/>
      <c r="AB30" s="386"/>
      <c r="AC30" s="387"/>
      <c r="AD30" s="368">
        <f>(L30-O30)*1+O30*1.4+(U30-X30)*1+X30*1.4</f>
        <v>0</v>
      </c>
      <c r="AE30" s="345"/>
      <c r="AF30" s="230"/>
      <c r="AG30" s="159"/>
    </row>
    <row r="31" spans="2:33" ht="19.5" customHeight="1">
      <c r="B31" s="136" t="s">
        <v>112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166"/>
    </row>
    <row r="32" spans="2:33" ht="19.5" customHeight="1">
      <c r="B32" s="335" t="s">
        <v>113</v>
      </c>
      <c r="C32" s="389"/>
      <c r="D32" s="389"/>
      <c r="E32" s="389"/>
      <c r="F32" s="389"/>
      <c r="G32" s="389"/>
      <c r="H32" s="389"/>
      <c r="I32" s="389"/>
      <c r="J32" s="167"/>
      <c r="K32" s="164"/>
      <c r="L32" s="292"/>
      <c r="M32" s="386"/>
      <c r="N32" s="387"/>
      <c r="O32" s="292"/>
      <c r="P32" s="386"/>
      <c r="Q32" s="387"/>
      <c r="R32" s="292"/>
      <c r="S32" s="386"/>
      <c r="T32" s="387"/>
      <c r="U32" s="292"/>
      <c r="V32" s="386"/>
      <c r="W32" s="387"/>
      <c r="X32" s="292"/>
      <c r="Y32" s="386"/>
      <c r="Z32" s="387"/>
      <c r="AA32" s="286"/>
      <c r="AB32" s="386"/>
      <c r="AC32" s="387"/>
      <c r="AD32" s="368">
        <f>(L32-O32)*1+O32*1.4+(U32-X32)*1+X32*1.4</f>
        <v>0</v>
      </c>
      <c r="AE32" s="345"/>
      <c r="AF32" s="230"/>
      <c r="AG32" s="159"/>
    </row>
    <row r="33" spans="2:33" ht="19.5" customHeight="1">
      <c r="B33" s="136" t="s">
        <v>114</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c r="AG33" s="166"/>
    </row>
    <row r="34" spans="2:33" ht="19.5" customHeight="1">
      <c r="B34" s="335" t="s">
        <v>115</v>
      </c>
      <c r="C34" s="389"/>
      <c r="D34" s="389"/>
      <c r="E34" s="389"/>
      <c r="F34" s="389"/>
      <c r="G34" s="389"/>
      <c r="H34" s="389"/>
      <c r="I34" s="389"/>
      <c r="J34" s="135"/>
      <c r="K34" s="165"/>
      <c r="L34" s="292"/>
      <c r="M34" s="386"/>
      <c r="N34" s="387"/>
      <c r="O34" s="292"/>
      <c r="P34" s="386"/>
      <c r="Q34" s="387"/>
      <c r="R34" s="292"/>
      <c r="S34" s="386"/>
      <c r="T34" s="387"/>
      <c r="U34" s="292"/>
      <c r="V34" s="386"/>
      <c r="W34" s="387"/>
      <c r="X34" s="292"/>
      <c r="Y34" s="386"/>
      <c r="Z34" s="387"/>
      <c r="AA34" s="286"/>
      <c r="AB34" s="386"/>
      <c r="AC34" s="387"/>
      <c r="AD34" s="368">
        <f>(L34-O34)*1+O34*1.4+(U34-X34)*1+X34*1.4</f>
        <v>0</v>
      </c>
      <c r="AE34" s="345"/>
      <c r="AF34" s="230"/>
      <c r="AG34" s="159"/>
    </row>
    <row r="35" spans="2:33" ht="19.5" customHeight="1">
      <c r="B35" s="335" t="s">
        <v>116</v>
      </c>
      <c r="C35" s="389"/>
      <c r="D35" s="389"/>
      <c r="E35" s="389"/>
      <c r="F35" s="389"/>
      <c r="G35" s="389"/>
      <c r="H35" s="389"/>
      <c r="I35" s="389"/>
      <c r="J35" s="135"/>
      <c r="K35" s="165"/>
      <c r="L35" s="292"/>
      <c r="M35" s="386"/>
      <c r="N35" s="387"/>
      <c r="O35" s="292"/>
      <c r="P35" s="386"/>
      <c r="Q35" s="387"/>
      <c r="R35" s="292"/>
      <c r="S35" s="386"/>
      <c r="T35" s="387"/>
      <c r="U35" s="292"/>
      <c r="V35" s="386"/>
      <c r="W35" s="387"/>
      <c r="X35" s="292"/>
      <c r="Y35" s="386"/>
      <c r="Z35" s="387"/>
      <c r="AA35" s="286"/>
      <c r="AB35" s="386"/>
      <c r="AC35" s="387"/>
      <c r="AD35" s="368">
        <f>(L35-O35)*1+O35*1.4+(U35-X35)*1+X35*1.4</f>
        <v>0</v>
      </c>
      <c r="AE35" s="345"/>
      <c r="AF35" s="230"/>
      <c r="AG35" s="159"/>
    </row>
    <row r="36" spans="2:33" ht="19.5" customHeight="1">
      <c r="B36" s="335" t="s">
        <v>117</v>
      </c>
      <c r="C36" s="389"/>
      <c r="D36" s="389"/>
      <c r="E36" s="389"/>
      <c r="F36" s="389"/>
      <c r="G36" s="389"/>
      <c r="H36" s="389"/>
      <c r="I36" s="389"/>
      <c r="J36" s="135"/>
      <c r="K36" s="133"/>
      <c r="L36" s="292"/>
      <c r="M36" s="386"/>
      <c r="N36" s="387"/>
      <c r="O36" s="292"/>
      <c r="P36" s="386"/>
      <c r="Q36" s="387"/>
      <c r="R36" s="292"/>
      <c r="S36" s="386"/>
      <c r="T36" s="387"/>
      <c r="U36" s="292"/>
      <c r="V36" s="386"/>
      <c r="W36" s="387"/>
      <c r="X36" s="292"/>
      <c r="Y36" s="386"/>
      <c r="Z36" s="387"/>
      <c r="AA36" s="286"/>
      <c r="AB36" s="386"/>
      <c r="AC36" s="387"/>
      <c r="AD36" s="368">
        <f>(L36-O36)*1+O36*1.4+(U36-X36)*1+X36*1.4</f>
        <v>0</v>
      </c>
      <c r="AE36" s="345"/>
      <c r="AF36" s="230"/>
      <c r="AG36" s="159"/>
    </row>
    <row r="37" spans="2:33" ht="19.5" customHeight="1">
      <c r="B37" s="136" t="s">
        <v>118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c r="AG37" s="166"/>
    </row>
    <row r="38" spans="2:33" ht="19.5" customHeight="1">
      <c r="B38" s="391" t="s">
        <v>265</v>
      </c>
      <c r="C38" s="392"/>
      <c r="D38" s="392"/>
      <c r="E38" s="392"/>
      <c r="F38" s="392"/>
      <c r="G38" s="392"/>
      <c r="H38" s="392"/>
      <c r="I38" s="392"/>
      <c r="J38" s="168"/>
      <c r="K38" s="169"/>
      <c r="L38" s="292"/>
      <c r="M38" s="386"/>
      <c r="N38" s="387"/>
      <c r="O38" s="292"/>
      <c r="P38" s="386"/>
      <c r="Q38" s="387"/>
      <c r="R38" s="292"/>
      <c r="S38" s="386"/>
      <c r="T38" s="387"/>
      <c r="U38" s="292"/>
      <c r="V38" s="386"/>
      <c r="W38" s="387"/>
      <c r="X38" s="292"/>
      <c r="Y38" s="386"/>
      <c r="Z38" s="387"/>
      <c r="AA38" s="286"/>
      <c r="AB38" s="386"/>
      <c r="AC38" s="387"/>
      <c r="AD38" s="368">
        <f>(L38-O38)*1+O38*1.4+(U38-X38)*1+X38*1.4</f>
        <v>0</v>
      </c>
      <c r="AE38" s="345"/>
      <c r="AF38" s="230"/>
      <c r="AG38" s="159"/>
    </row>
    <row r="39" spans="2:33" ht="19.5" customHeight="1">
      <c r="B39" s="391" t="s">
        <v>266</v>
      </c>
      <c r="C39" s="392"/>
      <c r="D39" s="392"/>
      <c r="E39" s="392"/>
      <c r="F39" s="392"/>
      <c r="G39" s="392"/>
      <c r="H39" s="392"/>
      <c r="I39" s="392"/>
      <c r="J39" s="168"/>
      <c r="K39" s="169"/>
      <c r="L39" s="292"/>
      <c r="M39" s="386"/>
      <c r="N39" s="387"/>
      <c r="O39" s="292"/>
      <c r="P39" s="386"/>
      <c r="Q39" s="387"/>
      <c r="R39" s="292"/>
      <c r="S39" s="386"/>
      <c r="T39" s="387"/>
      <c r="U39" s="292"/>
      <c r="V39" s="386"/>
      <c r="W39" s="387"/>
      <c r="X39" s="292"/>
      <c r="Y39" s="386"/>
      <c r="Z39" s="387"/>
      <c r="AA39" s="286"/>
      <c r="AB39" s="386"/>
      <c r="AC39" s="387"/>
      <c r="AD39" s="368">
        <f>(L39-O39)*1+O39*1.4+(U39-X39)*1+X39*1.4</f>
        <v>0</v>
      </c>
      <c r="AE39" s="345"/>
      <c r="AF39" s="230"/>
      <c r="AG39" s="159"/>
    </row>
    <row r="40" spans="2:33" ht="19.5" customHeight="1">
      <c r="B40" s="391" t="s">
        <v>267</v>
      </c>
      <c r="C40" s="392"/>
      <c r="D40" s="392"/>
      <c r="E40" s="392"/>
      <c r="F40" s="392"/>
      <c r="G40" s="392"/>
      <c r="H40" s="392"/>
      <c r="I40" s="392"/>
      <c r="J40" s="392"/>
      <c r="K40" s="393"/>
      <c r="L40" s="292"/>
      <c r="M40" s="386"/>
      <c r="N40" s="387"/>
      <c r="O40" s="292"/>
      <c r="P40" s="386"/>
      <c r="Q40" s="387"/>
      <c r="R40" s="292"/>
      <c r="S40" s="386"/>
      <c r="T40" s="387"/>
      <c r="U40" s="292"/>
      <c r="V40" s="386"/>
      <c r="W40" s="387"/>
      <c r="X40" s="292"/>
      <c r="Y40" s="386"/>
      <c r="Z40" s="387"/>
      <c r="AA40" s="286"/>
      <c r="AB40" s="386"/>
      <c r="AC40" s="387"/>
      <c r="AD40" s="368">
        <f>(L40-O40)*1+O40*1.4+(U40-X40)*1+X40*1.4</f>
        <v>0</v>
      </c>
      <c r="AE40" s="345"/>
      <c r="AF40" s="230"/>
      <c r="AG40" s="159"/>
    </row>
    <row r="41" spans="2:33" ht="19.5" customHeight="1">
      <c r="B41" s="394" t="s">
        <v>257</v>
      </c>
      <c r="C41" s="395"/>
      <c r="D41" s="395"/>
      <c r="E41" s="395"/>
      <c r="F41" s="395"/>
      <c r="G41" s="395"/>
      <c r="H41" s="395"/>
      <c r="I41" s="395"/>
      <c r="J41" s="395"/>
      <c r="K41" s="396"/>
      <c r="L41" s="292"/>
      <c r="M41" s="386"/>
      <c r="N41" s="387"/>
      <c r="O41" s="292"/>
      <c r="P41" s="386"/>
      <c r="Q41" s="387"/>
      <c r="R41" s="292"/>
      <c r="S41" s="386"/>
      <c r="T41" s="387"/>
      <c r="U41" s="292"/>
      <c r="V41" s="386"/>
      <c r="W41" s="387"/>
      <c r="X41" s="292"/>
      <c r="Y41" s="386"/>
      <c r="Z41" s="387"/>
      <c r="AA41" s="286"/>
      <c r="AB41" s="386"/>
      <c r="AC41" s="387"/>
      <c r="AD41" s="368">
        <f>(L41-O41)*1+O41*1.4+(U41-X41)*1+X41*1.4</f>
        <v>0</v>
      </c>
      <c r="AE41" s="345"/>
      <c r="AF41" s="230"/>
      <c r="AG41" s="159"/>
    </row>
    <row r="42" spans="2:33" ht="19.5" customHeight="1">
      <c r="B42" s="394" t="s">
        <v>268</v>
      </c>
      <c r="C42" s="395"/>
      <c r="D42" s="395"/>
      <c r="E42" s="395"/>
      <c r="F42" s="395"/>
      <c r="G42" s="395"/>
      <c r="H42" s="395"/>
      <c r="I42" s="395"/>
      <c r="J42" s="395"/>
      <c r="K42" s="396"/>
      <c r="L42" s="292"/>
      <c r="M42" s="386"/>
      <c r="N42" s="387"/>
      <c r="O42" s="292"/>
      <c r="P42" s="386"/>
      <c r="Q42" s="387"/>
      <c r="R42" s="292"/>
      <c r="S42" s="386"/>
      <c r="T42" s="387"/>
      <c r="U42" s="292"/>
      <c r="V42" s="386"/>
      <c r="W42" s="387"/>
      <c r="X42" s="292"/>
      <c r="Y42" s="386"/>
      <c r="Z42" s="387"/>
      <c r="AA42" s="286"/>
      <c r="AB42" s="386"/>
      <c r="AC42" s="387"/>
      <c r="AD42" s="368">
        <f>(L42-O42)*1+O42*1.4+(U42-X42)*1+X42*1.4</f>
        <v>0</v>
      </c>
      <c r="AE42" s="345"/>
      <c r="AF42" s="230"/>
    </row>
    <row r="44" spans="2:33">
      <c r="AG44" s="35"/>
    </row>
    <row r="45" spans="2:33">
      <c r="AG45" s="35"/>
    </row>
  </sheetData>
  <sheetProtection algorithmName="SHA-512" hashValue="NvxYHWPOIcSVvigboCcCG/SMrLovBvIpCHc887tWgRUFHdih5VMQU6FN2M68S/o7sA7hCnjg+CXFB8yNHcqORA==" saltValue="sb93587SdGn+RlyrG7n3rg==" spinCount="100000" sheet="1" objects="1" scenarios="1"/>
  <protectedRanges>
    <protectedRange sqref="L38:AC42 L34:AC36 L32:AC32 L27:AC30 AA25:AC25 R25:W25 L25:N25 AA15:AC24 R15:W24 L15:N24 E9:O9" name="範囲1"/>
  </protectedRanges>
  <mergeCells count="206">
    <mergeCell ref="AA41:AC41"/>
    <mergeCell ref="AD41:AF41"/>
    <mergeCell ref="B42:K42"/>
    <mergeCell ref="L42:N42"/>
    <mergeCell ref="O42:Q42"/>
    <mergeCell ref="R42:T42"/>
    <mergeCell ref="U42:W42"/>
    <mergeCell ref="X42:Z42"/>
    <mergeCell ref="AA42:AC42"/>
    <mergeCell ref="AD42:AF42"/>
    <mergeCell ref="B41:K41"/>
    <mergeCell ref="L41:N41"/>
    <mergeCell ref="O41:Q41"/>
    <mergeCell ref="R41:T41"/>
    <mergeCell ref="U41:W41"/>
    <mergeCell ref="X41:Z41"/>
    <mergeCell ref="AA39:AC39"/>
    <mergeCell ref="AD39:AF39"/>
    <mergeCell ref="B40:K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0:AC30"/>
    <mergeCell ref="AD30:AF30"/>
    <mergeCell ref="B32:I32"/>
    <mergeCell ref="L32:N32"/>
    <mergeCell ref="O32:Q32"/>
    <mergeCell ref="R32:T32"/>
    <mergeCell ref="U32:W32"/>
    <mergeCell ref="X32:Z32"/>
    <mergeCell ref="AA32:AC32"/>
    <mergeCell ref="AD32:AF32"/>
    <mergeCell ref="B30:K30"/>
    <mergeCell ref="L30:N30"/>
    <mergeCell ref="O30:Q30"/>
    <mergeCell ref="R30:T30"/>
    <mergeCell ref="U30:W30"/>
    <mergeCell ref="X30:Z30"/>
    <mergeCell ref="AA28:AC28"/>
    <mergeCell ref="AD28:AF28"/>
    <mergeCell ref="B29:K29"/>
    <mergeCell ref="L29:N29"/>
    <mergeCell ref="O29:Q29"/>
    <mergeCell ref="R29:T29"/>
    <mergeCell ref="U29:W29"/>
    <mergeCell ref="X29:Z29"/>
    <mergeCell ref="AA29:AC29"/>
    <mergeCell ref="AD29:AF29"/>
    <mergeCell ref="B28:K28"/>
    <mergeCell ref="L28:N28"/>
    <mergeCell ref="O28:Q28"/>
    <mergeCell ref="R28:T28"/>
    <mergeCell ref="U28:W28"/>
    <mergeCell ref="X28:Z28"/>
    <mergeCell ref="AA25:AC25"/>
    <mergeCell ref="AD25:AF25"/>
    <mergeCell ref="B27:I27"/>
    <mergeCell ref="L27:N27"/>
    <mergeCell ref="O27:Q27"/>
    <mergeCell ref="R27:T27"/>
    <mergeCell ref="U27:W27"/>
    <mergeCell ref="X27:Z27"/>
    <mergeCell ref="AA27:AC27"/>
    <mergeCell ref="AD27:AF27"/>
    <mergeCell ref="B25:I25"/>
    <mergeCell ref="L25:N25"/>
    <mergeCell ref="O25:Q25"/>
    <mergeCell ref="R25:T25"/>
    <mergeCell ref="U25:W25"/>
    <mergeCell ref="X25:Z25"/>
    <mergeCell ref="AA23:AC23"/>
    <mergeCell ref="AD23:AF23"/>
    <mergeCell ref="B24:I24"/>
    <mergeCell ref="L24:N24"/>
    <mergeCell ref="O24:Q24"/>
    <mergeCell ref="R24:T24"/>
    <mergeCell ref="U24:W24"/>
    <mergeCell ref="X24:Z24"/>
    <mergeCell ref="AA24:AC24"/>
    <mergeCell ref="AD24:AF24"/>
    <mergeCell ref="B23:I23"/>
    <mergeCell ref="L23:N23"/>
    <mergeCell ref="O23:Q23"/>
    <mergeCell ref="R23:T23"/>
    <mergeCell ref="U23:W23"/>
    <mergeCell ref="X23:Z23"/>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17:AC17"/>
    <mergeCell ref="AD17:AF17"/>
    <mergeCell ref="B18:I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33D3-EF1E-43FF-8683-95698FC95DAF}">
  <sheetPr>
    <pageSetUpPr autoPageBreaks="0" fitToPage="1"/>
  </sheetPr>
  <dimension ref="A1:AI43"/>
  <sheetViews>
    <sheetView showGridLines="0" showZeros="0" zoomScaleNormal="100" workbookViewId="0">
      <selection activeCell="E9" sqref="E9:O9"/>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3" width="2.5" style="1" customWidth="1"/>
    <col min="34" max="35" width="2.25" style="1" customWidth="1"/>
    <col min="36" max="16384" width="9" style="1"/>
  </cols>
  <sheetData>
    <row r="1" spans="1:33" s="3" customFormat="1" ht="12" customHeight="1">
      <c r="A1" s="87" t="s">
        <v>9</v>
      </c>
      <c r="B1" s="87"/>
      <c r="C1" s="87"/>
      <c r="D1" s="87"/>
      <c r="E1" s="87"/>
      <c r="F1" s="88"/>
      <c r="G1" s="87"/>
      <c r="H1" s="87"/>
      <c r="I1" s="87"/>
      <c r="J1" s="87"/>
      <c r="K1" s="87"/>
      <c r="L1" s="87"/>
      <c r="M1" s="87"/>
      <c r="N1" s="87"/>
      <c r="O1" s="87"/>
      <c r="P1" s="87"/>
      <c r="Q1" s="87"/>
      <c r="R1" s="87"/>
      <c r="S1" s="87"/>
      <c r="T1" s="89"/>
      <c r="U1" s="87"/>
      <c r="V1" s="87"/>
      <c r="W1" s="87"/>
      <c r="X1" s="87"/>
      <c r="Y1" s="87"/>
      <c r="Z1" s="87"/>
      <c r="AA1" s="87"/>
      <c r="AB1" s="87"/>
      <c r="AC1" s="87"/>
      <c r="AD1" s="87"/>
      <c r="AE1" s="90"/>
      <c r="AF1" s="91"/>
      <c r="AG1" s="147" t="s">
        <v>194</v>
      </c>
    </row>
    <row r="2" spans="1:33" ht="12" customHeight="1">
      <c r="A2" s="92"/>
      <c r="B2" s="92"/>
      <c r="C2" s="92"/>
      <c r="D2" s="92"/>
      <c r="E2" s="92"/>
      <c r="F2" s="92"/>
      <c r="G2" s="92"/>
      <c r="H2" s="92"/>
      <c r="I2" s="92"/>
      <c r="J2" s="92"/>
      <c r="K2" s="92"/>
      <c r="L2" s="92"/>
      <c r="M2" s="92"/>
      <c r="N2" s="92"/>
      <c r="O2" s="92"/>
      <c r="P2" s="92"/>
      <c r="Q2" s="92"/>
      <c r="R2" s="87"/>
      <c r="S2" s="87"/>
      <c r="T2" s="87"/>
      <c r="U2" s="87"/>
      <c r="V2" s="87"/>
      <c r="W2" s="87"/>
      <c r="X2" s="87"/>
      <c r="Y2" s="87"/>
      <c r="Z2" s="87"/>
      <c r="AA2" s="87"/>
      <c r="AB2" s="87"/>
      <c r="AC2" s="87"/>
      <c r="AD2" s="87"/>
      <c r="AE2" s="87"/>
      <c r="AF2" s="22"/>
      <c r="AG2" s="91" t="s">
        <v>198</v>
      </c>
    </row>
    <row r="3" spans="1:33">
      <c r="A3" s="63"/>
      <c r="B3" s="63"/>
      <c r="C3" s="63"/>
      <c r="D3" s="63"/>
      <c r="E3" s="63"/>
      <c r="F3" s="63"/>
      <c r="G3" s="63"/>
      <c r="H3" s="63"/>
      <c r="I3" s="63"/>
      <c r="J3" s="63"/>
      <c r="K3" s="63"/>
      <c r="L3" s="63"/>
      <c r="M3" s="63"/>
      <c r="N3" s="63"/>
      <c r="O3" s="63"/>
      <c r="P3" s="63"/>
      <c r="Q3" s="63"/>
      <c r="R3" s="68"/>
      <c r="S3" s="68"/>
      <c r="T3" s="68"/>
      <c r="U3" s="68"/>
      <c r="V3" s="68"/>
      <c r="W3" s="68"/>
      <c r="X3" s="68"/>
      <c r="Y3" s="68"/>
      <c r="Z3" s="68"/>
      <c r="AA3" s="68"/>
      <c r="AB3" s="68"/>
      <c r="AC3" s="68"/>
      <c r="AD3" s="68"/>
      <c r="AE3" s="68"/>
      <c r="AF3" s="29"/>
      <c r="AG3" s="93"/>
    </row>
    <row r="4" spans="1:33">
      <c r="A4" s="63"/>
      <c r="C4" s="63"/>
      <c r="D4" s="63"/>
      <c r="E4" s="142"/>
      <c r="F4" s="63"/>
      <c r="G4" s="63"/>
      <c r="H4" s="63"/>
      <c r="I4" s="63"/>
      <c r="J4" s="63"/>
      <c r="K4" s="63"/>
      <c r="L4" s="63"/>
      <c r="M4" s="63"/>
      <c r="N4" s="63"/>
      <c r="O4" s="63"/>
      <c r="P4" s="63"/>
      <c r="Q4" s="63"/>
      <c r="R4" s="68"/>
      <c r="S4" s="68"/>
      <c r="T4" s="68"/>
      <c r="U4" s="68"/>
      <c r="V4" s="68"/>
      <c r="W4" s="68"/>
      <c r="X4" s="68"/>
      <c r="Y4" s="68"/>
      <c r="Z4" s="68"/>
      <c r="AA4" s="68"/>
      <c r="AB4" s="68"/>
      <c r="AC4" s="68"/>
      <c r="AD4" s="68"/>
      <c r="AE4" s="68"/>
      <c r="AF4" s="29"/>
      <c r="AG4" s="93"/>
    </row>
    <row r="5" spans="1:33">
      <c r="A5" s="63"/>
      <c r="B5" s="63"/>
      <c r="C5" s="63"/>
      <c r="D5" s="63"/>
      <c r="E5" s="63"/>
      <c r="F5" s="63"/>
      <c r="G5" s="63"/>
      <c r="H5" s="63"/>
      <c r="I5" s="63"/>
      <c r="J5" s="63"/>
      <c r="K5" s="63"/>
      <c r="L5" s="63"/>
      <c r="M5" s="63"/>
      <c r="N5" s="63"/>
      <c r="O5" s="63"/>
      <c r="P5" s="63"/>
      <c r="Q5" s="63"/>
      <c r="R5" s="68"/>
      <c r="S5" s="68"/>
      <c r="T5" s="68"/>
      <c r="U5" s="68"/>
      <c r="V5" s="68"/>
      <c r="W5" s="68"/>
      <c r="X5" s="68"/>
      <c r="Y5" s="68"/>
      <c r="Z5" s="68"/>
      <c r="AA5" s="68"/>
      <c r="AB5" s="68"/>
      <c r="AC5" s="68"/>
      <c r="AD5" s="68"/>
      <c r="AE5" s="68"/>
      <c r="AF5" s="29"/>
      <c r="AG5" s="93"/>
    </row>
    <row r="6" spans="1:33" ht="15" customHeight="1">
      <c r="B6" s="63"/>
      <c r="C6" s="63"/>
      <c r="D6" s="352" t="s">
        <v>211</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4"/>
      <c r="AE6"/>
      <c r="AF6"/>
    </row>
    <row r="7" spans="1:33" ht="15" customHeight="1">
      <c r="B7" s="63"/>
      <c r="C7" s="94"/>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c r="AF7"/>
    </row>
    <row r="8" spans="1:33" ht="15" customHeight="1">
      <c r="B8" s="63"/>
      <c r="C8" s="63"/>
      <c r="D8" s="63"/>
      <c r="E8" s="63"/>
      <c r="F8" s="95"/>
      <c r="G8" s="63"/>
      <c r="H8" s="63"/>
      <c r="I8" s="63"/>
      <c r="J8" s="63"/>
      <c r="K8" s="63"/>
      <c r="L8" s="63"/>
      <c r="M8" s="63"/>
      <c r="N8" s="63"/>
      <c r="O8" s="63"/>
      <c r="P8" s="63"/>
      <c r="Q8" s="63"/>
      <c r="R8" s="63"/>
      <c r="S8" s="63"/>
      <c r="X8" s="63"/>
      <c r="Y8" s="63"/>
    </row>
    <row r="9" spans="1:33" ht="24" customHeight="1">
      <c r="B9" s="358" t="s">
        <v>34</v>
      </c>
      <c r="C9" s="359"/>
      <c r="D9" s="360"/>
      <c r="E9" s="361"/>
      <c r="F9" s="362"/>
      <c r="G9" s="362"/>
      <c r="H9" s="362"/>
      <c r="I9" s="362"/>
      <c r="J9" s="362"/>
      <c r="K9" s="362"/>
      <c r="L9" s="362"/>
      <c r="M9" s="362"/>
      <c r="N9" s="362"/>
      <c r="O9" s="363"/>
      <c r="P9" s="98"/>
      <c r="Q9" s="97" t="s">
        <v>60</v>
      </c>
      <c r="R9" s="97"/>
      <c r="S9" s="63"/>
      <c r="X9" s="97"/>
      <c r="Y9" s="63"/>
      <c r="AD9" s="96"/>
    </row>
    <row r="10" spans="1:33" ht="9" customHeight="1">
      <c r="B10" s="68"/>
      <c r="C10" s="68"/>
      <c r="D10" s="68"/>
      <c r="E10" s="63"/>
      <c r="F10" s="95"/>
      <c r="G10" s="63"/>
      <c r="H10" s="63"/>
      <c r="I10" s="63"/>
      <c r="J10" s="63"/>
      <c r="K10" s="63"/>
      <c r="L10" s="63"/>
      <c r="M10" s="63"/>
      <c r="N10" s="63"/>
      <c r="O10" s="63"/>
      <c r="P10" s="63"/>
      <c r="Q10" s="63"/>
      <c r="R10" s="63"/>
      <c r="S10" s="63"/>
      <c r="X10" s="63"/>
      <c r="Y10" s="63"/>
    </row>
    <row r="11" spans="1:33" ht="10.5" customHeight="1">
      <c r="B11" s="63"/>
      <c r="C11" s="63"/>
      <c r="D11" s="63"/>
      <c r="E11" s="63"/>
      <c r="F11" s="95"/>
      <c r="G11" s="63"/>
      <c r="H11" s="63"/>
      <c r="I11" s="63"/>
      <c r="J11" s="63"/>
      <c r="K11" s="63"/>
      <c r="L11" s="63"/>
      <c r="M11" s="63"/>
      <c r="N11" s="63"/>
      <c r="O11" s="63"/>
      <c r="P11" s="63"/>
      <c r="Q11" s="63"/>
      <c r="R11" s="63"/>
      <c r="S11" s="63"/>
      <c r="X11" s="63"/>
      <c r="Y11" s="63"/>
    </row>
    <row r="12" spans="1:33" ht="15" customHeight="1">
      <c r="B12" s="364"/>
      <c r="C12" s="379"/>
      <c r="D12" s="379"/>
      <c r="E12" s="379"/>
      <c r="F12" s="379"/>
      <c r="G12" s="379"/>
      <c r="H12" s="379"/>
      <c r="I12" s="379"/>
      <c r="J12" s="379"/>
      <c r="K12" s="380"/>
      <c r="L12" s="368" t="s">
        <v>11</v>
      </c>
      <c r="M12" s="369"/>
      <c r="N12" s="369"/>
      <c r="O12" s="369"/>
      <c r="P12" s="369"/>
      <c r="Q12" s="369"/>
      <c r="R12" s="369"/>
      <c r="S12" s="369"/>
      <c r="T12" s="370"/>
      <c r="U12" s="369" t="s">
        <v>57</v>
      </c>
      <c r="V12" s="369"/>
      <c r="W12" s="369"/>
      <c r="X12" s="369"/>
      <c r="Y12" s="369"/>
      <c r="Z12" s="369"/>
      <c r="AA12" s="369"/>
      <c r="AB12" s="369"/>
      <c r="AC12" s="370"/>
      <c r="AD12" s="368" t="s">
        <v>30</v>
      </c>
      <c r="AE12" s="345"/>
      <c r="AF12" s="230"/>
    </row>
    <row r="13" spans="1:33" ht="22.5" customHeight="1">
      <c r="B13" s="381"/>
      <c r="C13" s="382"/>
      <c r="D13" s="382"/>
      <c r="E13" s="382"/>
      <c r="F13" s="382"/>
      <c r="G13" s="382"/>
      <c r="H13" s="382"/>
      <c r="I13" s="382"/>
      <c r="J13" s="382"/>
      <c r="K13" s="383"/>
      <c r="L13" s="373" t="s">
        <v>192</v>
      </c>
      <c r="M13" s="374"/>
      <c r="N13" s="375"/>
      <c r="O13" s="373" t="s">
        <v>193</v>
      </c>
      <c r="P13" s="374"/>
      <c r="Q13" s="375"/>
      <c r="R13" s="373" t="s">
        <v>74</v>
      </c>
      <c r="S13" s="374"/>
      <c r="T13" s="375"/>
      <c r="U13" s="373" t="s">
        <v>192</v>
      </c>
      <c r="V13" s="374"/>
      <c r="W13" s="375"/>
      <c r="X13" s="373" t="s">
        <v>193</v>
      </c>
      <c r="Y13" s="374"/>
      <c r="Z13" s="375"/>
      <c r="AA13" s="373" t="s">
        <v>74</v>
      </c>
      <c r="AB13" s="374"/>
      <c r="AC13" s="375"/>
      <c r="AD13" s="376" t="s">
        <v>75</v>
      </c>
      <c r="AE13" s="384"/>
      <c r="AF13" s="385"/>
    </row>
    <row r="14" spans="1:33" ht="19.5" customHeight="1">
      <c r="B14" s="134" t="s">
        <v>119</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1"/>
    </row>
    <row r="15" spans="1:33" ht="12" customHeight="1">
      <c r="B15" s="433" t="s">
        <v>120</v>
      </c>
      <c r="C15" s="434"/>
      <c r="D15" s="434"/>
      <c r="E15" s="434"/>
      <c r="F15" s="434"/>
      <c r="G15" s="434"/>
      <c r="H15" s="434"/>
      <c r="I15" s="434"/>
      <c r="J15" s="434"/>
      <c r="K15" s="435"/>
      <c r="L15" s="318"/>
      <c r="M15" s="319"/>
      <c r="N15" s="320"/>
      <c r="O15" s="324"/>
      <c r="P15" s="325"/>
      <c r="Q15" s="326"/>
      <c r="R15" s="318"/>
      <c r="S15" s="319"/>
      <c r="T15" s="320"/>
      <c r="U15" s="318"/>
      <c r="V15" s="319"/>
      <c r="W15" s="320"/>
      <c r="X15" s="324"/>
      <c r="Y15" s="325"/>
      <c r="Z15" s="326"/>
      <c r="AA15" s="300"/>
      <c r="AB15" s="301"/>
      <c r="AC15" s="302"/>
      <c r="AD15" s="417">
        <f>L15+U15</f>
        <v>0</v>
      </c>
      <c r="AE15" s="418"/>
      <c r="AF15" s="419"/>
    </row>
    <row r="16" spans="1:33" ht="9" customHeight="1">
      <c r="B16" s="423" t="s">
        <v>283</v>
      </c>
      <c r="C16" s="424"/>
      <c r="D16" s="424"/>
      <c r="E16" s="424"/>
      <c r="F16" s="424"/>
      <c r="G16" s="424"/>
      <c r="H16" s="424"/>
      <c r="I16" s="424"/>
      <c r="J16" s="424"/>
      <c r="K16" s="425"/>
      <c r="L16" s="321"/>
      <c r="M16" s="322"/>
      <c r="N16" s="323"/>
      <c r="O16" s="411"/>
      <c r="P16" s="412"/>
      <c r="Q16" s="413"/>
      <c r="R16" s="321"/>
      <c r="S16" s="322"/>
      <c r="T16" s="323"/>
      <c r="U16" s="321"/>
      <c r="V16" s="322"/>
      <c r="W16" s="323"/>
      <c r="X16" s="411"/>
      <c r="Y16" s="412"/>
      <c r="Z16" s="413"/>
      <c r="AA16" s="414"/>
      <c r="AB16" s="415"/>
      <c r="AC16" s="416"/>
      <c r="AD16" s="420"/>
      <c r="AE16" s="421"/>
      <c r="AF16" s="422"/>
    </row>
    <row r="17" spans="1:32" s="23" customFormat="1" ht="19.5" customHeight="1">
      <c r="A17" s="25"/>
      <c r="B17" s="430" t="s">
        <v>276</v>
      </c>
      <c r="C17" s="431"/>
      <c r="D17" s="431"/>
      <c r="E17" s="431"/>
      <c r="F17" s="431"/>
      <c r="G17" s="431"/>
      <c r="H17" s="431"/>
      <c r="I17" s="431"/>
      <c r="J17" s="431"/>
      <c r="K17" s="432"/>
      <c r="L17" s="292"/>
      <c r="M17" s="340"/>
      <c r="N17" s="341"/>
      <c r="O17" s="293"/>
      <c r="P17" s="350"/>
      <c r="Q17" s="351"/>
      <c r="R17" s="292"/>
      <c r="S17" s="340"/>
      <c r="T17" s="341"/>
      <c r="U17" s="292"/>
      <c r="V17" s="340"/>
      <c r="W17" s="341"/>
      <c r="X17" s="293"/>
      <c r="Y17" s="350"/>
      <c r="Z17" s="351"/>
      <c r="AA17" s="286"/>
      <c r="AB17" s="340"/>
      <c r="AC17" s="341"/>
      <c r="AD17" s="368">
        <f>L17+U17</f>
        <v>0</v>
      </c>
      <c r="AE17" s="345"/>
      <c r="AF17" s="230"/>
    </row>
    <row r="18" spans="1:32" ht="19.5" customHeight="1">
      <c r="B18" s="348" t="s">
        <v>241</v>
      </c>
      <c r="C18" s="349"/>
      <c r="D18" s="349"/>
      <c r="E18" s="349"/>
      <c r="F18" s="349"/>
      <c r="G18" s="349"/>
      <c r="H18" s="349"/>
      <c r="I18" s="349"/>
      <c r="J18" s="349"/>
      <c r="K18" s="388"/>
      <c r="L18" s="292"/>
      <c r="M18" s="340"/>
      <c r="N18" s="341"/>
      <c r="O18" s="293"/>
      <c r="P18" s="350"/>
      <c r="Q18" s="351"/>
      <c r="R18" s="292"/>
      <c r="S18" s="386"/>
      <c r="T18" s="387"/>
      <c r="U18" s="292"/>
      <c r="V18" s="340"/>
      <c r="W18" s="341"/>
      <c r="X18" s="293"/>
      <c r="Y18" s="350"/>
      <c r="Z18" s="351"/>
      <c r="AA18" s="286"/>
      <c r="AB18" s="386"/>
      <c r="AC18" s="387"/>
      <c r="AD18" s="368">
        <f>L18+U18</f>
        <v>0</v>
      </c>
      <c r="AE18" s="345"/>
      <c r="AF18" s="230"/>
    </row>
    <row r="19" spans="1:32" ht="19.5" customHeight="1">
      <c r="B19" s="335" t="s">
        <v>277</v>
      </c>
      <c r="C19" s="336"/>
      <c r="D19" s="336"/>
      <c r="E19" s="336"/>
      <c r="F19" s="336"/>
      <c r="G19" s="336"/>
      <c r="H19" s="336"/>
      <c r="I19" s="336"/>
      <c r="J19" s="336"/>
      <c r="K19" s="426"/>
      <c r="L19" s="292"/>
      <c r="M19" s="340"/>
      <c r="N19" s="341"/>
      <c r="O19" s="293"/>
      <c r="P19" s="350"/>
      <c r="Q19" s="351"/>
      <c r="R19" s="292"/>
      <c r="S19" s="386"/>
      <c r="T19" s="387"/>
      <c r="U19" s="292"/>
      <c r="V19" s="340"/>
      <c r="W19" s="341"/>
      <c r="X19" s="293"/>
      <c r="Y19" s="350"/>
      <c r="Z19" s="351"/>
      <c r="AA19" s="286"/>
      <c r="AB19" s="386"/>
      <c r="AC19" s="387"/>
      <c r="AD19" s="368">
        <f>L19+U19</f>
        <v>0</v>
      </c>
      <c r="AE19" s="345"/>
      <c r="AF19" s="230"/>
    </row>
    <row r="20" spans="1:32" ht="19.5" customHeight="1">
      <c r="B20" s="134" t="s">
        <v>121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70"/>
      <c r="AE20" s="167"/>
      <c r="AF20" s="171"/>
    </row>
    <row r="21" spans="1:32" ht="19.5" customHeight="1">
      <c r="B21" s="348" t="s">
        <v>281</v>
      </c>
      <c r="C21" s="427"/>
      <c r="D21" s="427"/>
      <c r="E21" s="427"/>
      <c r="F21" s="427"/>
      <c r="G21" s="427"/>
      <c r="H21" s="389"/>
      <c r="I21" s="389"/>
      <c r="J21" s="135"/>
      <c r="K21" s="165"/>
      <c r="L21" s="292"/>
      <c r="M21" s="340"/>
      <c r="N21" s="341"/>
      <c r="O21" s="293"/>
      <c r="P21" s="428"/>
      <c r="Q21" s="429"/>
      <c r="R21" s="292"/>
      <c r="S21" s="298"/>
      <c r="T21" s="299"/>
      <c r="U21" s="292"/>
      <c r="V21" s="340"/>
      <c r="W21" s="341"/>
      <c r="X21" s="293"/>
      <c r="Y21" s="428"/>
      <c r="Z21" s="429"/>
      <c r="AA21" s="286"/>
      <c r="AB21" s="340"/>
      <c r="AC21" s="341"/>
      <c r="AD21" s="368">
        <f t="shared" ref="AD21" si="0">L21+U21</f>
        <v>0</v>
      </c>
      <c r="AE21" s="345"/>
      <c r="AF21" s="230"/>
    </row>
    <row r="22" spans="1:32" ht="19.5" customHeight="1">
      <c r="B22" s="134" t="s">
        <v>299</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70"/>
      <c r="AE22" s="167"/>
      <c r="AF22" s="171"/>
    </row>
    <row r="23" spans="1:32" ht="12" customHeight="1">
      <c r="B23" s="408" t="s">
        <v>286</v>
      </c>
      <c r="C23" s="409"/>
      <c r="D23" s="409"/>
      <c r="E23" s="409"/>
      <c r="F23" s="409"/>
      <c r="G23" s="409"/>
      <c r="H23" s="409"/>
      <c r="I23" s="409"/>
      <c r="J23" s="409"/>
      <c r="K23" s="410"/>
      <c r="L23" s="318"/>
      <c r="M23" s="319"/>
      <c r="N23" s="320"/>
      <c r="O23" s="324"/>
      <c r="P23" s="325"/>
      <c r="Q23" s="326"/>
      <c r="R23" s="318"/>
      <c r="S23" s="319"/>
      <c r="T23" s="320"/>
      <c r="U23" s="318"/>
      <c r="V23" s="319"/>
      <c r="W23" s="320"/>
      <c r="X23" s="324"/>
      <c r="Y23" s="325"/>
      <c r="Z23" s="326"/>
      <c r="AA23" s="300"/>
      <c r="AB23" s="301"/>
      <c r="AC23" s="302"/>
      <c r="AD23" s="417">
        <f t="shared" ref="AD23" si="1">L23+U23</f>
        <v>0</v>
      </c>
      <c r="AE23" s="418"/>
      <c r="AF23" s="419"/>
    </row>
    <row r="24" spans="1:32" ht="9" customHeight="1">
      <c r="B24" s="423" t="s">
        <v>287</v>
      </c>
      <c r="C24" s="424"/>
      <c r="D24" s="424"/>
      <c r="E24" s="424"/>
      <c r="F24" s="424"/>
      <c r="G24" s="424"/>
      <c r="H24" s="424"/>
      <c r="I24" s="424"/>
      <c r="J24" s="424"/>
      <c r="K24" s="425"/>
      <c r="L24" s="321"/>
      <c r="M24" s="322"/>
      <c r="N24" s="323"/>
      <c r="O24" s="411"/>
      <c r="P24" s="412"/>
      <c r="Q24" s="413"/>
      <c r="R24" s="321"/>
      <c r="S24" s="322"/>
      <c r="T24" s="323"/>
      <c r="U24" s="321"/>
      <c r="V24" s="322"/>
      <c r="W24" s="323"/>
      <c r="X24" s="411"/>
      <c r="Y24" s="412"/>
      <c r="Z24" s="413"/>
      <c r="AA24" s="414"/>
      <c r="AB24" s="415"/>
      <c r="AC24" s="416"/>
      <c r="AD24" s="420"/>
      <c r="AE24" s="421"/>
      <c r="AF24" s="422"/>
    </row>
    <row r="25" spans="1:32" ht="19.5" customHeight="1">
      <c r="B25" s="408" t="s">
        <v>288</v>
      </c>
      <c r="C25" s="409"/>
      <c r="D25" s="409"/>
      <c r="E25" s="409"/>
      <c r="F25" s="409"/>
      <c r="G25" s="409"/>
      <c r="H25" s="409"/>
      <c r="I25" s="409"/>
      <c r="J25" s="409"/>
      <c r="K25" s="410"/>
      <c r="L25" s="292"/>
      <c r="M25" s="340"/>
      <c r="N25" s="341"/>
      <c r="O25" s="324"/>
      <c r="P25" s="325"/>
      <c r="Q25" s="326"/>
      <c r="R25" s="318"/>
      <c r="S25" s="319"/>
      <c r="T25" s="320"/>
      <c r="U25" s="292"/>
      <c r="V25" s="340"/>
      <c r="W25" s="341"/>
      <c r="X25" s="324"/>
      <c r="Y25" s="325"/>
      <c r="Z25" s="326"/>
      <c r="AA25" s="300"/>
      <c r="AB25" s="301"/>
      <c r="AC25" s="302"/>
      <c r="AD25" s="417">
        <f t="shared" ref="AD25:AD27" si="2">L25+U25</f>
        <v>0</v>
      </c>
      <c r="AE25" s="418"/>
      <c r="AF25" s="419"/>
    </row>
    <row r="26" spans="1:32" ht="12" customHeight="1">
      <c r="B26" s="408" t="s">
        <v>122</v>
      </c>
      <c r="C26" s="409"/>
      <c r="D26" s="409"/>
      <c r="E26" s="409"/>
      <c r="F26" s="409"/>
      <c r="G26" s="409"/>
      <c r="H26" s="409"/>
      <c r="I26" s="409"/>
      <c r="J26" s="409"/>
      <c r="K26" s="410"/>
      <c r="L26" s="318"/>
      <c r="M26" s="319"/>
      <c r="N26" s="320"/>
      <c r="O26" s="324"/>
      <c r="P26" s="325"/>
      <c r="Q26" s="326"/>
      <c r="R26" s="318"/>
      <c r="S26" s="319"/>
      <c r="T26" s="320"/>
      <c r="U26" s="318"/>
      <c r="V26" s="319"/>
      <c r="W26" s="320"/>
      <c r="X26" s="324"/>
      <c r="Y26" s="325"/>
      <c r="Z26" s="326"/>
      <c r="AA26" s="300"/>
      <c r="AB26" s="301"/>
      <c r="AC26" s="302"/>
      <c r="AD26" s="417">
        <f t="shared" si="2"/>
        <v>0</v>
      </c>
      <c r="AE26" s="418"/>
      <c r="AF26" s="419"/>
    </row>
    <row r="27" spans="1:32" ht="9" customHeight="1">
      <c r="B27" s="423" t="s">
        <v>295</v>
      </c>
      <c r="C27" s="424"/>
      <c r="D27" s="424"/>
      <c r="E27" s="424"/>
      <c r="F27" s="424"/>
      <c r="G27" s="424"/>
      <c r="H27" s="424"/>
      <c r="I27" s="424"/>
      <c r="J27" s="424"/>
      <c r="K27" s="425"/>
      <c r="L27" s="321"/>
      <c r="M27" s="322"/>
      <c r="N27" s="323"/>
      <c r="O27" s="411"/>
      <c r="P27" s="412"/>
      <c r="Q27" s="413"/>
      <c r="R27" s="321"/>
      <c r="S27" s="322"/>
      <c r="T27" s="323"/>
      <c r="U27" s="321"/>
      <c r="V27" s="322"/>
      <c r="W27" s="323"/>
      <c r="X27" s="411"/>
      <c r="Y27" s="412"/>
      <c r="Z27" s="413"/>
      <c r="AA27" s="414"/>
      <c r="AB27" s="415"/>
      <c r="AC27" s="416"/>
      <c r="AD27" s="420">
        <f t="shared" si="2"/>
        <v>0</v>
      </c>
      <c r="AE27" s="421"/>
      <c r="AF27" s="422"/>
    </row>
    <row r="28" spans="1:32" ht="19.5" customHeight="1">
      <c r="B28" s="134" t="s">
        <v>300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70"/>
      <c r="AE28" s="167"/>
      <c r="AF28" s="171"/>
    </row>
    <row r="29" spans="1:32" ht="12" customHeight="1">
      <c r="B29" s="408" t="s">
        <v>278</v>
      </c>
      <c r="C29" s="409"/>
      <c r="D29" s="409"/>
      <c r="E29" s="409"/>
      <c r="F29" s="409"/>
      <c r="G29" s="409"/>
      <c r="H29" s="409"/>
      <c r="I29" s="409"/>
      <c r="J29" s="409"/>
      <c r="K29" s="410"/>
      <c r="L29" s="318"/>
      <c r="M29" s="319"/>
      <c r="N29" s="320"/>
      <c r="O29" s="324"/>
      <c r="P29" s="325"/>
      <c r="Q29" s="326"/>
      <c r="R29" s="318"/>
      <c r="S29" s="319"/>
      <c r="T29" s="320"/>
      <c r="U29" s="318"/>
      <c r="V29" s="319"/>
      <c r="W29" s="320"/>
      <c r="X29" s="324"/>
      <c r="Y29" s="325"/>
      <c r="Z29" s="326"/>
      <c r="AA29" s="300"/>
      <c r="AB29" s="301"/>
      <c r="AC29" s="302"/>
      <c r="AD29" s="417">
        <f t="shared" ref="AD29" si="3">L29+U29</f>
        <v>0</v>
      </c>
      <c r="AE29" s="418"/>
      <c r="AF29" s="419"/>
    </row>
    <row r="30" spans="1:32" ht="9" customHeight="1">
      <c r="B30" s="423" t="s">
        <v>261</v>
      </c>
      <c r="C30" s="424"/>
      <c r="D30" s="424"/>
      <c r="E30" s="424"/>
      <c r="F30" s="424"/>
      <c r="G30" s="424"/>
      <c r="H30" s="424"/>
      <c r="I30" s="424"/>
      <c r="J30" s="424"/>
      <c r="K30" s="425"/>
      <c r="L30" s="321"/>
      <c r="M30" s="322"/>
      <c r="N30" s="323"/>
      <c r="O30" s="411"/>
      <c r="P30" s="412"/>
      <c r="Q30" s="413"/>
      <c r="R30" s="321"/>
      <c r="S30" s="322"/>
      <c r="T30" s="323"/>
      <c r="U30" s="321"/>
      <c r="V30" s="322"/>
      <c r="W30" s="323"/>
      <c r="X30" s="411"/>
      <c r="Y30" s="412"/>
      <c r="Z30" s="413"/>
      <c r="AA30" s="414"/>
      <c r="AB30" s="415"/>
      <c r="AC30" s="416"/>
      <c r="AD30" s="420"/>
      <c r="AE30" s="421"/>
      <c r="AF30" s="422"/>
    </row>
    <row r="31" spans="1:32" ht="12" customHeight="1">
      <c r="B31" s="408" t="s">
        <v>279</v>
      </c>
      <c r="C31" s="409"/>
      <c r="D31" s="409"/>
      <c r="E31" s="409"/>
      <c r="F31" s="409"/>
      <c r="G31" s="409"/>
      <c r="H31" s="409"/>
      <c r="I31" s="409"/>
      <c r="J31" s="409"/>
      <c r="K31" s="410"/>
      <c r="L31" s="318"/>
      <c r="M31" s="319"/>
      <c r="N31" s="320"/>
      <c r="O31" s="324"/>
      <c r="P31" s="325"/>
      <c r="Q31" s="326"/>
      <c r="R31" s="318"/>
      <c r="S31" s="319"/>
      <c r="T31" s="320"/>
      <c r="U31" s="318"/>
      <c r="V31" s="319"/>
      <c r="W31" s="320"/>
      <c r="X31" s="324"/>
      <c r="Y31" s="325"/>
      <c r="Z31" s="326"/>
      <c r="AA31" s="300"/>
      <c r="AB31" s="301"/>
      <c r="AC31" s="302"/>
      <c r="AD31" s="417">
        <f t="shared" ref="AD31" si="4">L31+U31</f>
        <v>0</v>
      </c>
      <c r="AE31" s="418"/>
      <c r="AF31" s="419"/>
    </row>
    <row r="32" spans="1:32" ht="9" customHeight="1">
      <c r="B32" s="423" t="s">
        <v>280</v>
      </c>
      <c r="C32" s="424"/>
      <c r="D32" s="424"/>
      <c r="E32" s="424"/>
      <c r="F32" s="424"/>
      <c r="G32" s="424"/>
      <c r="H32" s="424"/>
      <c r="I32" s="424"/>
      <c r="J32" s="424"/>
      <c r="K32" s="425"/>
      <c r="L32" s="321"/>
      <c r="M32" s="322"/>
      <c r="N32" s="323"/>
      <c r="O32" s="411"/>
      <c r="P32" s="412"/>
      <c r="Q32" s="413"/>
      <c r="R32" s="321"/>
      <c r="S32" s="322"/>
      <c r="T32" s="323"/>
      <c r="U32" s="321"/>
      <c r="V32" s="322"/>
      <c r="W32" s="323"/>
      <c r="X32" s="411"/>
      <c r="Y32" s="412"/>
      <c r="Z32" s="413"/>
      <c r="AA32" s="414"/>
      <c r="AB32" s="415"/>
      <c r="AC32" s="416"/>
      <c r="AD32" s="420"/>
      <c r="AE32" s="421"/>
      <c r="AF32" s="422"/>
    </row>
    <row r="33" spans="2:35" ht="19.5" customHeight="1">
      <c r="B33" s="405" t="s">
        <v>269</v>
      </c>
      <c r="C33" s="406"/>
      <c r="D33" s="406"/>
      <c r="E33" s="406"/>
      <c r="F33" s="406"/>
      <c r="G33" s="406"/>
      <c r="H33" s="406"/>
      <c r="I33" s="406"/>
      <c r="J33" s="406"/>
      <c r="K33" s="407"/>
      <c r="L33" s="292"/>
      <c r="M33" s="340"/>
      <c r="N33" s="341"/>
      <c r="O33" s="293"/>
      <c r="P33" s="350"/>
      <c r="Q33" s="351"/>
      <c r="R33" s="292"/>
      <c r="S33" s="386"/>
      <c r="T33" s="387"/>
      <c r="U33" s="292"/>
      <c r="V33" s="340"/>
      <c r="W33" s="341"/>
      <c r="X33" s="293"/>
      <c r="Y33" s="350"/>
      <c r="Z33" s="351"/>
      <c r="AA33" s="286"/>
      <c r="AB33" s="386"/>
      <c r="AC33" s="387"/>
      <c r="AD33" s="368">
        <f t="shared" ref="AD33" si="5">L33+U33</f>
        <v>0</v>
      </c>
      <c r="AE33" s="345"/>
      <c r="AF33" s="230"/>
    </row>
    <row r="34" spans="2:35" ht="19.5"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4"/>
    </row>
    <row r="35" spans="2:35" ht="19.5" customHeight="1">
      <c r="B35" s="136" t="s">
        <v>161</v>
      </c>
      <c r="C35" s="102"/>
      <c r="D35" s="102"/>
      <c r="E35" s="102"/>
      <c r="F35" s="102"/>
      <c r="G35" s="102"/>
      <c r="H35" s="102"/>
      <c r="I35" s="102"/>
      <c r="J35" s="102" t="s">
        <v>206</v>
      </c>
      <c r="K35" s="102"/>
      <c r="L35" s="102"/>
      <c r="M35" s="102"/>
      <c r="N35" s="102"/>
      <c r="O35" s="102"/>
      <c r="P35" s="102"/>
      <c r="Q35" s="102"/>
      <c r="R35" s="102"/>
      <c r="S35" s="102"/>
      <c r="T35" s="102"/>
      <c r="U35" s="102"/>
      <c r="V35" s="102"/>
      <c r="W35" s="102"/>
      <c r="X35" s="102"/>
      <c r="Y35" s="102"/>
      <c r="Z35" s="102"/>
      <c r="AA35" s="102"/>
      <c r="AB35" s="102"/>
      <c r="AC35" s="102"/>
      <c r="AD35" s="102"/>
      <c r="AE35" s="102"/>
      <c r="AF35" s="103"/>
    </row>
    <row r="36" spans="2:35" ht="19.5" customHeight="1">
      <c r="B36" s="335" t="s">
        <v>188</v>
      </c>
      <c r="C36" s="336"/>
      <c r="D36" s="336"/>
      <c r="E36" s="336"/>
      <c r="F36" s="336"/>
      <c r="G36" s="336"/>
      <c r="H36" s="336"/>
      <c r="I36" s="336"/>
      <c r="J36" s="131"/>
      <c r="K36" s="165"/>
      <c r="L36" s="292"/>
      <c r="M36" s="340"/>
      <c r="N36" s="341"/>
      <c r="O36" s="402">
        <f>L36</f>
        <v>0</v>
      </c>
      <c r="P36" s="403"/>
      <c r="Q36" s="404"/>
      <c r="R36" s="292"/>
      <c r="S36" s="298"/>
      <c r="T36" s="299"/>
      <c r="U36" s="292"/>
      <c r="V36" s="340"/>
      <c r="W36" s="341"/>
      <c r="X36" s="402">
        <f>U36</f>
        <v>0</v>
      </c>
      <c r="Y36" s="403"/>
      <c r="Z36" s="404"/>
      <c r="AA36" s="292"/>
      <c r="AB36" s="298"/>
      <c r="AC36" s="299"/>
      <c r="AD36" s="368">
        <f t="shared" ref="AD36:AD41" si="6">(L36*1.4)+(U36*1.4)</f>
        <v>0</v>
      </c>
      <c r="AE36" s="369"/>
      <c r="AF36" s="370"/>
    </row>
    <row r="37" spans="2:35" ht="19.5" customHeight="1">
      <c r="B37" s="335" t="s">
        <v>189</v>
      </c>
      <c r="C37" s="336"/>
      <c r="D37" s="336"/>
      <c r="E37" s="336"/>
      <c r="F37" s="336"/>
      <c r="G37" s="336"/>
      <c r="H37" s="336"/>
      <c r="I37" s="336"/>
      <c r="J37" s="131"/>
      <c r="K37" s="165"/>
      <c r="L37" s="292"/>
      <c r="M37" s="340"/>
      <c r="N37" s="341"/>
      <c r="O37" s="402">
        <f t="shared" ref="O37:O41" si="7">L37</f>
        <v>0</v>
      </c>
      <c r="P37" s="403"/>
      <c r="Q37" s="404"/>
      <c r="R37" s="292"/>
      <c r="S37" s="298"/>
      <c r="T37" s="299"/>
      <c r="U37" s="292"/>
      <c r="V37" s="340"/>
      <c r="W37" s="341"/>
      <c r="X37" s="402">
        <f t="shared" ref="X37:X41" si="8">U37</f>
        <v>0</v>
      </c>
      <c r="Y37" s="403"/>
      <c r="Z37" s="404"/>
      <c r="AA37" s="292"/>
      <c r="AB37" s="298"/>
      <c r="AC37" s="299"/>
      <c r="AD37" s="368">
        <f t="shared" si="6"/>
        <v>0</v>
      </c>
      <c r="AE37" s="369"/>
      <c r="AF37" s="370"/>
    </row>
    <row r="38" spans="2:35" ht="19.5" customHeight="1">
      <c r="B38" s="348" t="s">
        <v>190</v>
      </c>
      <c r="C38" s="349"/>
      <c r="D38" s="349"/>
      <c r="E38" s="349"/>
      <c r="F38" s="349"/>
      <c r="G38" s="349"/>
      <c r="H38" s="349"/>
      <c r="I38" s="349"/>
      <c r="J38" s="349"/>
      <c r="K38" s="388"/>
      <c r="L38" s="292"/>
      <c r="M38" s="340"/>
      <c r="N38" s="341"/>
      <c r="O38" s="402">
        <f t="shared" si="7"/>
        <v>0</v>
      </c>
      <c r="P38" s="403"/>
      <c r="Q38" s="404"/>
      <c r="R38" s="292"/>
      <c r="S38" s="298"/>
      <c r="T38" s="299"/>
      <c r="U38" s="292"/>
      <c r="V38" s="340"/>
      <c r="W38" s="341"/>
      <c r="X38" s="402">
        <f t="shared" si="8"/>
        <v>0</v>
      </c>
      <c r="Y38" s="403"/>
      <c r="Z38" s="404"/>
      <c r="AA38" s="292"/>
      <c r="AB38" s="298"/>
      <c r="AC38" s="299"/>
      <c r="AD38" s="368">
        <f t="shared" si="6"/>
        <v>0</v>
      </c>
      <c r="AE38" s="369"/>
      <c r="AF38" s="370"/>
    </row>
    <row r="39" spans="2:35" ht="19.5" customHeight="1">
      <c r="B39" s="335" t="s">
        <v>191</v>
      </c>
      <c r="C39" s="336"/>
      <c r="D39" s="336"/>
      <c r="E39" s="336"/>
      <c r="F39" s="336"/>
      <c r="G39" s="336"/>
      <c r="H39" s="336"/>
      <c r="I39" s="336"/>
      <c r="J39" s="131"/>
      <c r="K39" s="165"/>
      <c r="L39" s="292"/>
      <c r="M39" s="340"/>
      <c r="N39" s="341"/>
      <c r="O39" s="402">
        <f t="shared" si="7"/>
        <v>0</v>
      </c>
      <c r="P39" s="403"/>
      <c r="Q39" s="404"/>
      <c r="R39" s="292"/>
      <c r="S39" s="298"/>
      <c r="T39" s="299"/>
      <c r="U39" s="292"/>
      <c r="V39" s="340"/>
      <c r="W39" s="341"/>
      <c r="X39" s="402">
        <f t="shared" si="8"/>
        <v>0</v>
      </c>
      <c r="Y39" s="403"/>
      <c r="Z39" s="404"/>
      <c r="AA39" s="292"/>
      <c r="AB39" s="298"/>
      <c r="AC39" s="299"/>
      <c r="AD39" s="368">
        <f t="shared" si="6"/>
        <v>0</v>
      </c>
      <c r="AE39" s="369"/>
      <c r="AF39" s="370"/>
    </row>
    <row r="40" spans="2:35" ht="19.5" customHeight="1">
      <c r="B40" s="348" t="s">
        <v>187</v>
      </c>
      <c r="C40" s="349"/>
      <c r="D40" s="349"/>
      <c r="E40" s="349"/>
      <c r="F40" s="349"/>
      <c r="G40" s="349"/>
      <c r="H40" s="349"/>
      <c r="I40" s="349"/>
      <c r="J40" s="349"/>
      <c r="K40" s="388"/>
      <c r="L40" s="292"/>
      <c r="M40" s="340"/>
      <c r="N40" s="341"/>
      <c r="O40" s="402">
        <f t="shared" si="7"/>
        <v>0</v>
      </c>
      <c r="P40" s="403"/>
      <c r="Q40" s="404"/>
      <c r="R40" s="292"/>
      <c r="S40" s="298"/>
      <c r="T40" s="299"/>
      <c r="U40" s="292"/>
      <c r="V40" s="340"/>
      <c r="W40" s="341"/>
      <c r="X40" s="402">
        <f t="shared" si="8"/>
        <v>0</v>
      </c>
      <c r="Y40" s="403"/>
      <c r="Z40" s="404"/>
      <c r="AA40" s="292"/>
      <c r="AB40" s="298"/>
      <c r="AC40" s="299"/>
      <c r="AD40" s="368">
        <f t="shared" si="6"/>
        <v>0</v>
      </c>
      <c r="AE40" s="369"/>
      <c r="AF40" s="370"/>
    </row>
    <row r="41" spans="2:35" ht="19.5" customHeight="1">
      <c r="B41" s="348" t="s">
        <v>186</v>
      </c>
      <c r="C41" s="349"/>
      <c r="D41" s="349"/>
      <c r="E41" s="349"/>
      <c r="F41" s="349"/>
      <c r="G41" s="349"/>
      <c r="H41" s="349"/>
      <c r="I41" s="349"/>
      <c r="J41" s="349"/>
      <c r="K41" s="388"/>
      <c r="L41" s="292"/>
      <c r="M41" s="340"/>
      <c r="N41" s="341"/>
      <c r="O41" s="402">
        <f t="shared" si="7"/>
        <v>0</v>
      </c>
      <c r="P41" s="403"/>
      <c r="Q41" s="404"/>
      <c r="R41" s="292"/>
      <c r="S41" s="298"/>
      <c r="T41" s="299"/>
      <c r="U41" s="292"/>
      <c r="V41" s="340"/>
      <c r="W41" s="341"/>
      <c r="X41" s="402">
        <f t="shared" si="8"/>
        <v>0</v>
      </c>
      <c r="Y41" s="403"/>
      <c r="Z41" s="404"/>
      <c r="AA41" s="292"/>
      <c r="AB41" s="298"/>
      <c r="AC41" s="299"/>
      <c r="AD41" s="368">
        <f t="shared" si="6"/>
        <v>0</v>
      </c>
      <c r="AE41" s="369"/>
      <c r="AF41" s="370"/>
    </row>
    <row r="42" spans="2:35" ht="19.5" customHeight="1">
      <c r="B42" s="398" t="s">
        <v>95</v>
      </c>
      <c r="C42" s="399"/>
      <c r="D42" s="399"/>
      <c r="E42" s="399"/>
      <c r="F42" s="399"/>
      <c r="G42" s="399"/>
      <c r="H42" s="400"/>
      <c r="I42" s="400"/>
      <c r="J42" s="400"/>
      <c r="K42" s="401"/>
      <c r="L42" s="368">
        <f>SUM(更新１難易度B術者総数その１,L15:N19,L21,L23:N27,L29:N33,L36:N41)</f>
        <v>0</v>
      </c>
      <c r="M42" s="254"/>
      <c r="N42" s="255"/>
      <c r="O42" s="368">
        <f>SUM(更新１難易度B術者16歳未満その１,更新１難易度B術者16歳未満その２)</f>
        <v>0</v>
      </c>
      <c r="P42" s="254"/>
      <c r="Q42" s="255"/>
      <c r="R42" s="368"/>
      <c r="S42" s="254"/>
      <c r="T42" s="255"/>
      <c r="U42" s="253">
        <f>SUM(更新１難易度B助手総数その１,U15:W41)</f>
        <v>0</v>
      </c>
      <c r="V42" s="254"/>
      <c r="W42" s="255"/>
      <c r="X42" s="368">
        <f>SUM(更新１難易度B助手16歳未満その１,更新１難易度B助手16歳未満その２)</f>
        <v>0</v>
      </c>
      <c r="Y42" s="254"/>
      <c r="Z42" s="255"/>
      <c r="AA42" s="253"/>
      <c r="AB42" s="254"/>
      <c r="AC42" s="255"/>
      <c r="AD42" s="368">
        <f>SUM(更新１難易度B合計件数その１,AD15:AF19,AD21,AD23:AF27,AD29:AF33,AD36:AF41)</f>
        <v>0</v>
      </c>
      <c r="AE42" s="345"/>
      <c r="AF42" s="230"/>
      <c r="AG42"/>
      <c r="AH42"/>
      <c r="AI42"/>
    </row>
    <row r="43" spans="2:35" ht="15" customHeight="1">
      <c r="R43" s="397"/>
      <c r="S43" s="397"/>
      <c r="T43" s="397"/>
      <c r="U43" s="397"/>
      <c r="V43" s="23"/>
      <c r="W43" s="23"/>
      <c r="X43" s="23"/>
      <c r="Y43" s="23"/>
      <c r="AA43" s="397"/>
      <c r="AB43" s="397"/>
      <c r="AC43" s="397"/>
      <c r="AD43" s="397"/>
      <c r="AG43"/>
      <c r="AH43"/>
      <c r="AI43"/>
    </row>
  </sheetData>
  <sheetProtection algorithmName="SHA-512" hashValue="UFs5dvdZsmkV9dsUL0/xgJBfM0p1omnbMmGbaa66XIrsM4xOhdaly78IIOXx0xuQ/HRYWCvHbWGddqCxWRU8pg==" saltValue="vJU284dwXjKSTbRwgGe8ow==" spinCount="100000" sheet="1" objects="1" scenarios="1"/>
  <protectedRanges>
    <protectedRange sqref="AA36:AC41 R36:W41 L36:N41 AA29:AC33 R29:W33 L29:N33 AA23:AC27 R23:W27 L23:N27 AA21:AC21 R21:W21 L21:N21 AA15:AC19 R15:W19 L15:N19 E9:O9" name="範囲1"/>
  </protectedRanges>
  <mergeCells count="165">
    <mergeCell ref="B25:K25"/>
    <mergeCell ref="L25:N25"/>
    <mergeCell ref="O25:Q25"/>
    <mergeCell ref="R25:T25"/>
    <mergeCell ref="U25:W25"/>
    <mergeCell ref="X25:Z25"/>
    <mergeCell ref="AA25:AC25"/>
    <mergeCell ref="AD25:AF25"/>
    <mergeCell ref="B26:K26"/>
    <mergeCell ref="L26:N27"/>
    <mergeCell ref="O26:Q27"/>
    <mergeCell ref="R26:T27"/>
    <mergeCell ref="U26:W27"/>
    <mergeCell ref="X26:Z27"/>
    <mergeCell ref="AA26:AC27"/>
    <mergeCell ref="AD26:AF27"/>
    <mergeCell ref="B27:K27"/>
    <mergeCell ref="AD21:AF21"/>
    <mergeCell ref="B23:K23"/>
    <mergeCell ref="L23:N24"/>
    <mergeCell ref="O23:Q24"/>
    <mergeCell ref="R23:T24"/>
    <mergeCell ref="U23:W24"/>
    <mergeCell ref="X23:Z24"/>
    <mergeCell ref="AA23:AC24"/>
    <mergeCell ref="AD23:AF24"/>
    <mergeCell ref="B24:K24"/>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K15"/>
    <mergeCell ref="L15:N16"/>
    <mergeCell ref="O15:Q16"/>
    <mergeCell ref="R15:T16"/>
    <mergeCell ref="U15:W16"/>
    <mergeCell ref="X15:Z16"/>
    <mergeCell ref="AA15:AC16"/>
    <mergeCell ref="AD15:AF16"/>
    <mergeCell ref="B16:K16"/>
    <mergeCell ref="B17:K17"/>
    <mergeCell ref="L17:N17"/>
    <mergeCell ref="O17:Q17"/>
    <mergeCell ref="R17:T17"/>
    <mergeCell ref="U17:W17"/>
    <mergeCell ref="X17:Z17"/>
    <mergeCell ref="AA17:AC17"/>
    <mergeCell ref="AD17:AF17"/>
    <mergeCell ref="B18:K18"/>
    <mergeCell ref="L18:N18"/>
    <mergeCell ref="O18:Q18"/>
    <mergeCell ref="R18:T18"/>
    <mergeCell ref="U18:W18"/>
    <mergeCell ref="X18:Z18"/>
    <mergeCell ref="AA18:AC18"/>
    <mergeCell ref="AD18:AF18"/>
    <mergeCell ref="AA19:AC19"/>
    <mergeCell ref="AD19:AF19"/>
    <mergeCell ref="B29:K29"/>
    <mergeCell ref="L29:N30"/>
    <mergeCell ref="O29:Q30"/>
    <mergeCell ref="R29:T30"/>
    <mergeCell ref="U29:W30"/>
    <mergeCell ref="X29:Z30"/>
    <mergeCell ref="AA29:AC30"/>
    <mergeCell ref="B19:K19"/>
    <mergeCell ref="L19:N19"/>
    <mergeCell ref="O19:Q19"/>
    <mergeCell ref="R19:T19"/>
    <mergeCell ref="U19:W19"/>
    <mergeCell ref="X19:Z19"/>
    <mergeCell ref="AD29:AF30"/>
    <mergeCell ref="B30:K30"/>
    <mergeCell ref="B21:I21"/>
    <mergeCell ref="L21:N21"/>
    <mergeCell ref="O21:Q21"/>
    <mergeCell ref="R21:T21"/>
    <mergeCell ref="U21:W21"/>
    <mergeCell ref="X21:Z21"/>
    <mergeCell ref="AA21:AC21"/>
    <mergeCell ref="B31:K31"/>
    <mergeCell ref="L31:N32"/>
    <mergeCell ref="O31:Q32"/>
    <mergeCell ref="R31:T32"/>
    <mergeCell ref="U31:W32"/>
    <mergeCell ref="X31:Z32"/>
    <mergeCell ref="AA31:AC32"/>
    <mergeCell ref="AD31:AF32"/>
    <mergeCell ref="B32:K32"/>
    <mergeCell ref="B33:K33"/>
    <mergeCell ref="L33:N33"/>
    <mergeCell ref="O33:Q33"/>
    <mergeCell ref="R33:T33"/>
    <mergeCell ref="U33:W33"/>
    <mergeCell ref="X33:Z33"/>
    <mergeCell ref="AA33:AC33"/>
    <mergeCell ref="AD33:AF33"/>
    <mergeCell ref="AA36:AC36"/>
    <mergeCell ref="AD36:AF36"/>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AA38:AC38"/>
    <mergeCell ref="AD38:AF38"/>
    <mergeCell ref="B39:I39"/>
    <mergeCell ref="L39:N39"/>
    <mergeCell ref="O39:Q39"/>
    <mergeCell ref="R39:T39"/>
    <mergeCell ref="U39:W39"/>
    <mergeCell ref="X39:Z39"/>
    <mergeCell ref="AA39:AC39"/>
    <mergeCell ref="AD39:AF39"/>
    <mergeCell ref="B38:K38"/>
    <mergeCell ref="L38:N38"/>
    <mergeCell ref="O38:Q38"/>
    <mergeCell ref="R38:T38"/>
    <mergeCell ref="U38:W38"/>
    <mergeCell ref="X38:Z38"/>
    <mergeCell ref="AA40:AC40"/>
    <mergeCell ref="AD40:AF40"/>
    <mergeCell ref="B41:K41"/>
    <mergeCell ref="L41:N41"/>
    <mergeCell ref="O41:Q41"/>
    <mergeCell ref="R41:T41"/>
    <mergeCell ref="U41:W41"/>
    <mergeCell ref="X41:Z41"/>
    <mergeCell ref="AA41:AC41"/>
    <mergeCell ref="AD41:AF41"/>
    <mergeCell ref="B40:K40"/>
    <mergeCell ref="L40:N40"/>
    <mergeCell ref="O40:Q40"/>
    <mergeCell ref="R40:T40"/>
    <mergeCell ref="U40:W40"/>
    <mergeCell ref="X40:Z40"/>
    <mergeCell ref="AA42:AC42"/>
    <mergeCell ref="AD42:AF42"/>
    <mergeCell ref="R43:U43"/>
    <mergeCell ref="AA43:AD43"/>
    <mergeCell ref="B42:K42"/>
    <mergeCell ref="L42:N42"/>
    <mergeCell ref="O42:Q42"/>
    <mergeCell ref="R42:T42"/>
    <mergeCell ref="U42:W42"/>
    <mergeCell ref="X42:Z42"/>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A023-D10B-406F-90F9-8470AA4200BD}">
  <sheetPr>
    <pageSetUpPr fitToPage="1"/>
  </sheetPr>
  <dimension ref="A1:AG57"/>
  <sheetViews>
    <sheetView showGridLines="0" showZeros="0" zoomScaleNormal="100" workbookViewId="0">
      <selection activeCell="E9" sqref="E9:O9"/>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4" width="2.5" style="1" customWidth="1"/>
    <col min="35" max="35" width="2.25" style="1" customWidth="1"/>
    <col min="36" max="16384" width="9" style="1"/>
  </cols>
  <sheetData>
    <row r="1" spans="1:33" s="3" customFormat="1" ht="12" customHeight="1">
      <c r="A1" s="87" t="s">
        <v>9</v>
      </c>
      <c r="B1" s="87"/>
      <c r="C1" s="87"/>
      <c r="D1" s="87"/>
      <c r="E1" s="87"/>
      <c r="F1" s="88"/>
      <c r="G1" s="87"/>
      <c r="H1" s="87"/>
      <c r="I1" s="87"/>
      <c r="J1" s="87"/>
      <c r="K1" s="87"/>
      <c r="L1" s="87"/>
      <c r="M1" s="87"/>
      <c r="N1" s="87"/>
      <c r="O1" s="87"/>
      <c r="P1" s="87"/>
      <c r="Q1" s="87"/>
      <c r="R1" s="87"/>
      <c r="S1" s="87"/>
      <c r="T1" s="89"/>
      <c r="U1" s="87"/>
      <c r="V1" s="87"/>
      <c r="W1" s="87"/>
      <c r="X1" s="87"/>
      <c r="Y1" s="87"/>
      <c r="Z1" s="87"/>
      <c r="AA1" s="87"/>
      <c r="AB1" s="87"/>
      <c r="AC1" s="87"/>
      <c r="AD1" s="87"/>
      <c r="AE1" s="87"/>
      <c r="AF1" s="90"/>
      <c r="AG1" s="147" t="s">
        <v>194</v>
      </c>
    </row>
    <row r="2" spans="1:33" ht="12" customHeight="1">
      <c r="A2" s="92"/>
      <c r="B2" s="92"/>
      <c r="C2" s="92"/>
      <c r="D2" s="92"/>
      <c r="E2" s="92"/>
      <c r="F2" s="92"/>
      <c r="G2" s="92"/>
      <c r="H2" s="92"/>
      <c r="I2" s="92"/>
      <c r="J2" s="92"/>
      <c r="K2" s="92"/>
      <c r="L2" s="92"/>
      <c r="M2" s="92"/>
      <c r="N2" s="92"/>
      <c r="O2" s="92"/>
      <c r="P2" s="92"/>
      <c r="Q2" s="92"/>
      <c r="R2" s="87"/>
      <c r="S2" s="87"/>
      <c r="T2" s="87"/>
      <c r="U2" s="87"/>
      <c r="V2" s="87"/>
      <c r="W2" s="87"/>
      <c r="X2" s="87"/>
      <c r="Y2" s="87"/>
      <c r="Z2" s="87"/>
      <c r="AA2" s="87"/>
      <c r="AB2" s="87"/>
      <c r="AC2" s="87"/>
      <c r="AD2" s="87"/>
      <c r="AE2" s="87"/>
      <c r="AF2" s="87"/>
      <c r="AG2" s="91" t="s">
        <v>197</v>
      </c>
    </row>
    <row r="3" spans="1:33">
      <c r="A3" s="63"/>
      <c r="B3" s="63"/>
      <c r="C3" s="63"/>
      <c r="D3" s="63"/>
      <c r="E3" s="63"/>
      <c r="F3" s="63"/>
      <c r="G3" s="63"/>
      <c r="H3" s="63"/>
      <c r="I3" s="63"/>
      <c r="J3" s="63"/>
      <c r="K3" s="63"/>
      <c r="L3" s="63"/>
      <c r="M3" s="63"/>
      <c r="N3" s="63"/>
      <c r="O3" s="63"/>
      <c r="P3" s="63"/>
      <c r="Q3" s="63"/>
      <c r="R3" s="68"/>
      <c r="S3" s="68"/>
      <c r="T3" s="68"/>
      <c r="U3" s="68"/>
      <c r="V3" s="68"/>
      <c r="W3" s="68"/>
      <c r="X3" s="68"/>
      <c r="Y3" s="68"/>
      <c r="Z3" s="68"/>
      <c r="AA3" s="68"/>
      <c r="AB3" s="68"/>
      <c r="AC3" s="68"/>
      <c r="AD3" s="68"/>
      <c r="AE3" s="68"/>
      <c r="AF3" s="68"/>
      <c r="AG3" s="93"/>
    </row>
    <row r="4" spans="1:33">
      <c r="A4" s="63"/>
      <c r="C4" s="63"/>
      <c r="D4" s="63"/>
      <c r="E4" s="142"/>
      <c r="F4" s="63"/>
      <c r="G4" s="63"/>
      <c r="H4" s="63"/>
      <c r="I4" s="63"/>
      <c r="J4" s="63"/>
      <c r="K4" s="63"/>
      <c r="L4" s="63"/>
      <c r="M4" s="63"/>
      <c r="N4" s="63"/>
      <c r="O4" s="63"/>
      <c r="P4" s="63"/>
      <c r="Q4" s="63"/>
      <c r="R4" s="68"/>
      <c r="S4" s="68"/>
      <c r="T4" s="68"/>
      <c r="U4" s="68"/>
      <c r="V4" s="68"/>
      <c r="W4" s="68"/>
      <c r="X4" s="68"/>
      <c r="Y4" s="68"/>
      <c r="Z4" s="68"/>
      <c r="AA4" s="68"/>
      <c r="AB4" s="68"/>
      <c r="AC4" s="68"/>
      <c r="AD4" s="68"/>
      <c r="AE4" s="68"/>
      <c r="AF4" s="68"/>
      <c r="AG4" s="93"/>
    </row>
    <row r="5" spans="1:33">
      <c r="A5" s="63"/>
      <c r="B5" s="63"/>
      <c r="C5" s="63"/>
      <c r="D5" s="63"/>
      <c r="E5" s="63"/>
      <c r="F5" s="63"/>
      <c r="G5" s="63"/>
      <c r="H5" s="63"/>
      <c r="I5" s="63"/>
      <c r="J5" s="63"/>
      <c r="K5" s="63"/>
      <c r="L5" s="63"/>
      <c r="M5" s="63"/>
      <c r="N5" s="63"/>
      <c r="O5" s="63"/>
      <c r="P5" s="63"/>
      <c r="Q5" s="63"/>
      <c r="R5" s="68"/>
      <c r="S5" s="68"/>
      <c r="T5" s="68"/>
      <c r="U5" s="68"/>
      <c r="V5" s="68"/>
      <c r="W5" s="68"/>
      <c r="X5" s="68"/>
      <c r="Y5" s="68"/>
      <c r="Z5" s="68"/>
      <c r="AA5" s="68"/>
      <c r="AB5" s="68"/>
      <c r="AC5" s="68"/>
      <c r="AD5" s="68"/>
      <c r="AE5" s="68"/>
      <c r="AF5" s="68"/>
      <c r="AG5" s="93"/>
    </row>
    <row r="6" spans="1:33" ht="15" customHeight="1">
      <c r="B6" s="63"/>
      <c r="C6" s="63"/>
      <c r="D6" s="352" t="s">
        <v>212</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4"/>
      <c r="AE6"/>
      <c r="AF6"/>
    </row>
    <row r="7" spans="1:33" ht="15" customHeight="1">
      <c r="B7" s="63"/>
      <c r="C7" s="94"/>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c r="AF7"/>
    </row>
    <row r="8" spans="1:33" ht="15" customHeight="1">
      <c r="B8" s="63"/>
      <c r="C8" s="63"/>
      <c r="D8" s="63"/>
      <c r="E8" s="63"/>
      <c r="F8" s="95"/>
      <c r="G8" s="63"/>
      <c r="H8" s="63"/>
      <c r="I8" s="63"/>
      <c r="J8" s="63"/>
      <c r="K8" s="63"/>
      <c r="L8" s="63"/>
      <c r="M8" s="63"/>
      <c r="N8" s="63"/>
      <c r="O8" s="63"/>
      <c r="P8" s="63"/>
      <c r="Q8" s="63"/>
      <c r="R8" s="63"/>
      <c r="S8" s="63"/>
      <c r="X8" s="63"/>
      <c r="Y8" s="63"/>
    </row>
    <row r="9" spans="1:33" ht="24" customHeight="1">
      <c r="B9" s="358" t="s">
        <v>34</v>
      </c>
      <c r="C9" s="359"/>
      <c r="D9" s="360"/>
      <c r="E9" s="361"/>
      <c r="F9" s="362"/>
      <c r="G9" s="362"/>
      <c r="H9" s="362"/>
      <c r="I9" s="362"/>
      <c r="J9" s="362"/>
      <c r="K9" s="362"/>
      <c r="L9" s="362"/>
      <c r="M9" s="362"/>
      <c r="N9" s="362"/>
      <c r="O9" s="363"/>
      <c r="P9" s="98"/>
      <c r="Q9" s="97" t="s">
        <v>60</v>
      </c>
      <c r="R9" s="97"/>
      <c r="S9" s="63"/>
      <c r="X9" s="97"/>
      <c r="Y9" s="63"/>
      <c r="AD9" s="96"/>
    </row>
    <row r="10" spans="1:33" ht="9" customHeight="1">
      <c r="B10" s="68"/>
      <c r="C10" s="68"/>
      <c r="D10" s="68"/>
      <c r="E10" s="63"/>
      <c r="F10" s="95"/>
      <c r="G10" s="63"/>
      <c r="H10" s="63"/>
      <c r="I10" s="63"/>
      <c r="J10" s="63"/>
      <c r="K10" s="63"/>
      <c r="L10" s="63"/>
      <c r="M10" s="63"/>
      <c r="N10" s="63"/>
      <c r="O10" s="63"/>
      <c r="P10" s="63"/>
      <c r="Q10" s="63"/>
      <c r="R10" s="63"/>
      <c r="S10" s="63"/>
      <c r="X10" s="63"/>
      <c r="Y10" s="63"/>
    </row>
    <row r="11" spans="1:33" ht="10.5" customHeight="1">
      <c r="B11" s="63"/>
      <c r="C11" s="63"/>
      <c r="D11" s="63"/>
      <c r="E11" s="63"/>
      <c r="F11" s="95"/>
      <c r="G11" s="63"/>
      <c r="H11" s="63"/>
      <c r="I11" s="63"/>
      <c r="J11" s="63"/>
      <c r="K11" s="63"/>
      <c r="L11" s="63"/>
      <c r="M11" s="63"/>
      <c r="N11" s="63"/>
      <c r="O11" s="63"/>
      <c r="P11" s="63"/>
      <c r="Q11" s="63"/>
      <c r="R11" s="63"/>
      <c r="S11" s="63"/>
      <c r="X11" s="63"/>
      <c r="Y11" s="63"/>
    </row>
    <row r="12" spans="1:33" ht="15" customHeight="1">
      <c r="B12" s="364"/>
      <c r="C12" s="379"/>
      <c r="D12" s="379"/>
      <c r="E12" s="379"/>
      <c r="F12" s="379"/>
      <c r="G12" s="379"/>
      <c r="H12" s="379"/>
      <c r="I12" s="379"/>
      <c r="J12" s="379"/>
      <c r="K12" s="380"/>
      <c r="L12" s="368" t="s">
        <v>11</v>
      </c>
      <c r="M12" s="369"/>
      <c r="N12" s="369"/>
      <c r="O12" s="369"/>
      <c r="P12" s="369"/>
      <c r="Q12" s="369"/>
      <c r="R12" s="369"/>
      <c r="S12" s="369"/>
      <c r="T12" s="370"/>
      <c r="U12" s="369" t="s">
        <v>57</v>
      </c>
      <c r="V12" s="369"/>
      <c r="W12" s="369"/>
      <c r="X12" s="369"/>
      <c r="Y12" s="369"/>
      <c r="Z12" s="369"/>
      <c r="AA12" s="369"/>
      <c r="AB12" s="369"/>
      <c r="AC12" s="370"/>
      <c r="AD12" s="368" t="s">
        <v>30</v>
      </c>
      <c r="AE12" s="345"/>
      <c r="AF12" s="230"/>
    </row>
    <row r="13" spans="1:33" ht="22.5" customHeight="1">
      <c r="B13" s="381"/>
      <c r="C13" s="382"/>
      <c r="D13" s="382"/>
      <c r="E13" s="382"/>
      <c r="F13" s="382"/>
      <c r="G13" s="382"/>
      <c r="H13" s="382"/>
      <c r="I13" s="382"/>
      <c r="J13" s="382"/>
      <c r="K13" s="383"/>
      <c r="L13" s="373" t="s">
        <v>192</v>
      </c>
      <c r="M13" s="374"/>
      <c r="N13" s="375"/>
      <c r="O13" s="373" t="s">
        <v>193</v>
      </c>
      <c r="P13" s="374"/>
      <c r="Q13" s="375"/>
      <c r="R13" s="373" t="s">
        <v>74</v>
      </c>
      <c r="S13" s="374"/>
      <c r="T13" s="375"/>
      <c r="U13" s="373" t="s">
        <v>192</v>
      </c>
      <c r="V13" s="374"/>
      <c r="W13" s="375"/>
      <c r="X13" s="373" t="s">
        <v>193</v>
      </c>
      <c r="Y13" s="374"/>
      <c r="Z13" s="375"/>
      <c r="AA13" s="373" t="s">
        <v>74</v>
      </c>
      <c r="AB13" s="374"/>
      <c r="AC13" s="375"/>
      <c r="AD13" s="376" t="s">
        <v>75</v>
      </c>
      <c r="AE13" s="384"/>
      <c r="AF13" s="385"/>
    </row>
    <row r="14" spans="1:33" ht="15" customHeight="1">
      <c r="B14" s="175" t="s">
        <v>76</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7"/>
    </row>
    <row r="15" spans="1:33" ht="15" customHeight="1">
      <c r="B15" s="444" t="s">
        <v>124</v>
      </c>
      <c r="C15" s="447"/>
      <c r="D15" s="447"/>
      <c r="E15" s="453"/>
      <c r="F15" s="453"/>
      <c r="G15" s="453"/>
      <c r="H15" s="453"/>
      <c r="I15" s="453"/>
      <c r="J15" s="178"/>
      <c r="K15" s="163"/>
      <c r="L15" s="292"/>
      <c r="M15" s="340"/>
      <c r="N15" s="341"/>
      <c r="O15" s="293"/>
      <c r="P15" s="350"/>
      <c r="Q15" s="351"/>
      <c r="R15" s="292"/>
      <c r="S15" s="340"/>
      <c r="T15" s="341"/>
      <c r="U15" s="292"/>
      <c r="V15" s="340"/>
      <c r="W15" s="341"/>
      <c r="X15" s="293"/>
      <c r="Y15" s="350"/>
      <c r="Z15" s="351"/>
      <c r="AA15" s="286"/>
      <c r="AB15" s="340"/>
      <c r="AC15" s="341"/>
      <c r="AD15" s="368">
        <f t="shared" ref="AD15:AD29" si="0">(L15*1.4)+(U15*1.4)</f>
        <v>0</v>
      </c>
      <c r="AE15" s="254"/>
      <c r="AF15" s="255"/>
    </row>
    <row r="16" spans="1:33" ht="15" customHeight="1">
      <c r="B16" s="444" t="s">
        <v>125</v>
      </c>
      <c r="C16" s="447"/>
      <c r="D16" s="447"/>
      <c r="E16" s="447"/>
      <c r="F16" s="447"/>
      <c r="G16" s="447"/>
      <c r="H16" s="447"/>
      <c r="I16" s="447"/>
      <c r="J16" s="167"/>
      <c r="K16" s="164"/>
      <c r="L16" s="292"/>
      <c r="M16" s="340"/>
      <c r="N16" s="341"/>
      <c r="O16" s="293"/>
      <c r="P16" s="350"/>
      <c r="Q16" s="351"/>
      <c r="R16" s="292"/>
      <c r="S16" s="340"/>
      <c r="T16" s="341"/>
      <c r="U16" s="292"/>
      <c r="V16" s="340"/>
      <c r="W16" s="341"/>
      <c r="X16" s="293"/>
      <c r="Y16" s="350"/>
      <c r="Z16" s="351"/>
      <c r="AA16" s="286"/>
      <c r="AB16" s="340"/>
      <c r="AC16" s="341"/>
      <c r="AD16" s="368">
        <f t="shared" si="0"/>
        <v>0</v>
      </c>
      <c r="AE16" s="254"/>
      <c r="AF16" s="255"/>
    </row>
    <row r="17" spans="2:32" ht="15" customHeight="1">
      <c r="B17" s="444" t="s">
        <v>126</v>
      </c>
      <c r="C17" s="447"/>
      <c r="D17" s="447"/>
      <c r="E17" s="447"/>
      <c r="F17" s="447"/>
      <c r="G17" s="447"/>
      <c r="H17" s="447"/>
      <c r="I17" s="447"/>
      <c r="J17" s="167"/>
      <c r="K17" s="164"/>
      <c r="L17" s="292"/>
      <c r="M17" s="340"/>
      <c r="N17" s="341"/>
      <c r="O17" s="293"/>
      <c r="P17" s="350"/>
      <c r="Q17" s="351"/>
      <c r="R17" s="292"/>
      <c r="S17" s="340"/>
      <c r="T17" s="341"/>
      <c r="U17" s="292"/>
      <c r="V17" s="340"/>
      <c r="W17" s="341"/>
      <c r="X17" s="293"/>
      <c r="Y17" s="350"/>
      <c r="Z17" s="351"/>
      <c r="AA17" s="286"/>
      <c r="AB17" s="340"/>
      <c r="AC17" s="341"/>
      <c r="AD17" s="368">
        <f t="shared" si="0"/>
        <v>0</v>
      </c>
      <c r="AE17" s="254"/>
      <c r="AF17" s="255"/>
    </row>
    <row r="18" spans="2:32" ht="15" customHeight="1">
      <c r="B18" s="444" t="s">
        <v>127</v>
      </c>
      <c r="C18" s="447"/>
      <c r="D18" s="447"/>
      <c r="E18" s="447"/>
      <c r="F18" s="447"/>
      <c r="G18" s="447"/>
      <c r="H18" s="447"/>
      <c r="I18" s="447"/>
      <c r="J18" s="167"/>
      <c r="K18" s="164"/>
      <c r="L18" s="292"/>
      <c r="M18" s="340"/>
      <c r="N18" s="341"/>
      <c r="O18" s="293"/>
      <c r="P18" s="350"/>
      <c r="Q18" s="351"/>
      <c r="R18" s="292"/>
      <c r="S18" s="340"/>
      <c r="T18" s="341"/>
      <c r="U18" s="292"/>
      <c r="V18" s="340"/>
      <c r="W18" s="341"/>
      <c r="X18" s="293"/>
      <c r="Y18" s="350"/>
      <c r="Z18" s="351"/>
      <c r="AA18" s="286"/>
      <c r="AB18" s="340"/>
      <c r="AC18" s="341"/>
      <c r="AD18" s="368">
        <f t="shared" si="0"/>
        <v>0</v>
      </c>
      <c r="AE18" s="254"/>
      <c r="AF18" s="255"/>
    </row>
    <row r="19" spans="2:32" ht="15" customHeight="1">
      <c r="B19" s="444" t="s">
        <v>128</v>
      </c>
      <c r="C19" s="447"/>
      <c r="D19" s="447"/>
      <c r="E19" s="447"/>
      <c r="F19" s="447"/>
      <c r="G19" s="447"/>
      <c r="H19" s="447"/>
      <c r="I19" s="447"/>
      <c r="J19" s="167"/>
      <c r="K19" s="164"/>
      <c r="L19" s="292"/>
      <c r="M19" s="340"/>
      <c r="N19" s="341"/>
      <c r="O19" s="293"/>
      <c r="P19" s="350"/>
      <c r="Q19" s="351"/>
      <c r="R19" s="292"/>
      <c r="S19" s="298"/>
      <c r="T19" s="299"/>
      <c r="U19" s="292"/>
      <c r="V19" s="340"/>
      <c r="W19" s="341"/>
      <c r="X19" s="293"/>
      <c r="Y19" s="350"/>
      <c r="Z19" s="351"/>
      <c r="AA19" s="286"/>
      <c r="AB19" s="340"/>
      <c r="AC19" s="341"/>
      <c r="AD19" s="368">
        <f t="shared" si="0"/>
        <v>0</v>
      </c>
      <c r="AE19" s="254"/>
      <c r="AF19" s="255"/>
    </row>
    <row r="20" spans="2:32" ht="15" customHeight="1">
      <c r="B20" s="444" t="s">
        <v>129</v>
      </c>
      <c r="C20" s="447"/>
      <c r="D20" s="447"/>
      <c r="E20" s="447"/>
      <c r="F20" s="447"/>
      <c r="G20" s="447"/>
      <c r="H20" s="447"/>
      <c r="I20" s="447"/>
      <c r="J20" s="167"/>
      <c r="K20" s="164"/>
      <c r="L20" s="292"/>
      <c r="M20" s="340"/>
      <c r="N20" s="341"/>
      <c r="O20" s="293"/>
      <c r="P20" s="350"/>
      <c r="Q20" s="351"/>
      <c r="R20" s="292"/>
      <c r="S20" s="298"/>
      <c r="T20" s="299"/>
      <c r="U20" s="292"/>
      <c r="V20" s="340"/>
      <c r="W20" s="341"/>
      <c r="X20" s="293"/>
      <c r="Y20" s="350"/>
      <c r="Z20" s="351"/>
      <c r="AA20" s="286"/>
      <c r="AB20" s="340"/>
      <c r="AC20" s="341"/>
      <c r="AD20" s="368">
        <f t="shared" si="0"/>
        <v>0</v>
      </c>
      <c r="AE20" s="254"/>
      <c r="AF20" s="255"/>
    </row>
    <row r="21" spans="2:32" ht="15" customHeight="1">
      <c r="B21" s="444" t="s">
        <v>130</v>
      </c>
      <c r="C21" s="447"/>
      <c r="D21" s="447"/>
      <c r="E21" s="447"/>
      <c r="F21" s="447"/>
      <c r="G21" s="447"/>
      <c r="H21" s="447"/>
      <c r="I21" s="447"/>
      <c r="J21" s="167"/>
      <c r="K21" s="164"/>
      <c r="L21" s="292"/>
      <c r="M21" s="340"/>
      <c r="N21" s="341"/>
      <c r="O21" s="293"/>
      <c r="P21" s="350"/>
      <c r="Q21" s="351"/>
      <c r="R21" s="292"/>
      <c r="S21" s="298"/>
      <c r="T21" s="299"/>
      <c r="U21" s="292"/>
      <c r="V21" s="340"/>
      <c r="W21" s="341"/>
      <c r="X21" s="293"/>
      <c r="Y21" s="350"/>
      <c r="Z21" s="351"/>
      <c r="AA21" s="286"/>
      <c r="AB21" s="340"/>
      <c r="AC21" s="341"/>
      <c r="AD21" s="368">
        <f t="shared" si="0"/>
        <v>0</v>
      </c>
      <c r="AE21" s="254"/>
      <c r="AF21" s="255"/>
    </row>
    <row r="22" spans="2:32" ht="15" customHeight="1">
      <c r="B22" s="444" t="s">
        <v>131</v>
      </c>
      <c r="C22" s="447"/>
      <c r="D22" s="447"/>
      <c r="E22" s="447"/>
      <c r="F22" s="447"/>
      <c r="G22" s="447"/>
      <c r="H22" s="447"/>
      <c r="I22" s="447"/>
      <c r="J22" s="167"/>
      <c r="K22" s="164"/>
      <c r="L22" s="292"/>
      <c r="M22" s="340"/>
      <c r="N22" s="341"/>
      <c r="O22" s="293"/>
      <c r="P22" s="350"/>
      <c r="Q22" s="351"/>
      <c r="R22" s="292"/>
      <c r="S22" s="298"/>
      <c r="T22" s="299"/>
      <c r="U22" s="292"/>
      <c r="V22" s="340"/>
      <c r="W22" s="341"/>
      <c r="X22" s="293"/>
      <c r="Y22" s="350"/>
      <c r="Z22" s="351"/>
      <c r="AA22" s="286"/>
      <c r="AB22" s="340"/>
      <c r="AC22" s="341"/>
      <c r="AD22" s="368">
        <f t="shared" si="0"/>
        <v>0</v>
      </c>
      <c r="AE22" s="254"/>
      <c r="AF22" s="255"/>
    </row>
    <row r="23" spans="2:32" ht="15" customHeight="1">
      <c r="B23" s="444" t="s">
        <v>132</v>
      </c>
      <c r="C23" s="451"/>
      <c r="D23" s="451"/>
      <c r="E23" s="451"/>
      <c r="F23" s="451"/>
      <c r="G23" s="451"/>
      <c r="H23" s="447"/>
      <c r="I23" s="447"/>
      <c r="J23" s="447"/>
      <c r="K23" s="452"/>
      <c r="L23" s="292"/>
      <c r="M23" s="340"/>
      <c r="N23" s="341"/>
      <c r="O23" s="293"/>
      <c r="P23" s="350"/>
      <c r="Q23" s="351"/>
      <c r="R23" s="292"/>
      <c r="S23" s="298"/>
      <c r="T23" s="299"/>
      <c r="U23" s="292"/>
      <c r="V23" s="340"/>
      <c r="W23" s="341"/>
      <c r="X23" s="293"/>
      <c r="Y23" s="350"/>
      <c r="Z23" s="351"/>
      <c r="AA23" s="286"/>
      <c r="AB23" s="340"/>
      <c r="AC23" s="341"/>
      <c r="AD23" s="368">
        <f t="shared" si="0"/>
        <v>0</v>
      </c>
      <c r="AE23" s="254"/>
      <c r="AF23" s="255"/>
    </row>
    <row r="24" spans="2:32" ht="15" customHeight="1">
      <c r="B24" s="444" t="s">
        <v>133</v>
      </c>
      <c r="C24" s="447"/>
      <c r="D24" s="447"/>
      <c r="E24" s="447"/>
      <c r="F24" s="447"/>
      <c r="G24" s="447"/>
      <c r="H24" s="447"/>
      <c r="I24" s="447"/>
      <c r="J24" s="167"/>
      <c r="K24" s="164"/>
      <c r="L24" s="292"/>
      <c r="M24" s="340"/>
      <c r="N24" s="341"/>
      <c r="O24" s="293"/>
      <c r="P24" s="350"/>
      <c r="Q24" s="351"/>
      <c r="R24" s="292"/>
      <c r="S24" s="298"/>
      <c r="T24" s="299"/>
      <c r="U24" s="292"/>
      <c r="V24" s="340"/>
      <c r="W24" s="341"/>
      <c r="X24" s="293"/>
      <c r="Y24" s="350"/>
      <c r="Z24" s="351"/>
      <c r="AA24" s="286"/>
      <c r="AB24" s="340"/>
      <c r="AC24" s="341"/>
      <c r="AD24" s="368">
        <f t="shared" si="0"/>
        <v>0</v>
      </c>
      <c r="AE24" s="254"/>
      <c r="AF24" s="255"/>
    </row>
    <row r="25" spans="2:32" ht="15" customHeight="1">
      <c r="B25" s="444" t="s">
        <v>134</v>
      </c>
      <c r="C25" s="451"/>
      <c r="D25" s="451"/>
      <c r="E25" s="451"/>
      <c r="F25" s="451"/>
      <c r="G25" s="451"/>
      <c r="H25" s="447"/>
      <c r="I25" s="447"/>
      <c r="J25" s="447"/>
      <c r="K25" s="452"/>
      <c r="L25" s="292"/>
      <c r="M25" s="340"/>
      <c r="N25" s="341"/>
      <c r="O25" s="293"/>
      <c r="P25" s="350"/>
      <c r="Q25" s="351"/>
      <c r="R25" s="292"/>
      <c r="S25" s="298"/>
      <c r="T25" s="299"/>
      <c r="U25" s="292"/>
      <c r="V25" s="340"/>
      <c r="W25" s="341"/>
      <c r="X25" s="293"/>
      <c r="Y25" s="350"/>
      <c r="Z25" s="351"/>
      <c r="AA25" s="286"/>
      <c r="AB25" s="340"/>
      <c r="AC25" s="341"/>
      <c r="AD25" s="368">
        <f t="shared" si="0"/>
        <v>0</v>
      </c>
      <c r="AE25" s="254"/>
      <c r="AF25" s="255"/>
    </row>
    <row r="26" spans="2:32" ht="15" customHeight="1">
      <c r="B26" s="444" t="s">
        <v>135</v>
      </c>
      <c r="C26" s="447"/>
      <c r="D26" s="447"/>
      <c r="E26" s="447"/>
      <c r="F26" s="447"/>
      <c r="G26" s="447"/>
      <c r="H26" s="447"/>
      <c r="I26" s="447"/>
      <c r="J26" s="167"/>
      <c r="K26" s="164"/>
      <c r="L26" s="292"/>
      <c r="M26" s="340"/>
      <c r="N26" s="341"/>
      <c r="O26" s="293"/>
      <c r="P26" s="350"/>
      <c r="Q26" s="351"/>
      <c r="R26" s="292"/>
      <c r="S26" s="298"/>
      <c r="T26" s="299"/>
      <c r="U26" s="292"/>
      <c r="V26" s="340"/>
      <c r="W26" s="341"/>
      <c r="X26" s="293"/>
      <c r="Y26" s="350"/>
      <c r="Z26" s="351"/>
      <c r="AA26" s="286"/>
      <c r="AB26" s="340"/>
      <c r="AC26" s="341"/>
      <c r="AD26" s="368">
        <f t="shared" si="0"/>
        <v>0</v>
      </c>
      <c r="AE26" s="254"/>
      <c r="AF26" s="255"/>
    </row>
    <row r="27" spans="2:32" ht="15" customHeight="1">
      <c r="B27" s="444" t="s">
        <v>136</v>
      </c>
      <c r="C27" s="447"/>
      <c r="D27" s="447"/>
      <c r="E27" s="447"/>
      <c r="F27" s="447"/>
      <c r="G27" s="447"/>
      <c r="H27" s="447"/>
      <c r="I27" s="447"/>
      <c r="J27" s="167"/>
      <c r="K27" s="164"/>
      <c r="L27" s="292"/>
      <c r="M27" s="340"/>
      <c r="N27" s="341"/>
      <c r="O27" s="293"/>
      <c r="P27" s="350"/>
      <c r="Q27" s="351"/>
      <c r="R27" s="292"/>
      <c r="S27" s="298"/>
      <c r="T27" s="299"/>
      <c r="U27" s="292"/>
      <c r="V27" s="340"/>
      <c r="W27" s="341"/>
      <c r="X27" s="293"/>
      <c r="Y27" s="350"/>
      <c r="Z27" s="351"/>
      <c r="AA27" s="286"/>
      <c r="AB27" s="340"/>
      <c r="AC27" s="341"/>
      <c r="AD27" s="368">
        <f t="shared" si="0"/>
        <v>0</v>
      </c>
      <c r="AE27" s="254"/>
      <c r="AF27" s="255"/>
    </row>
    <row r="28" spans="2:32" ht="15" customHeight="1">
      <c r="B28" s="444" t="s">
        <v>137</v>
      </c>
      <c r="C28" s="447"/>
      <c r="D28" s="447"/>
      <c r="E28" s="447"/>
      <c r="F28" s="447"/>
      <c r="G28" s="447"/>
      <c r="H28" s="447"/>
      <c r="I28" s="447"/>
      <c r="J28" s="167"/>
      <c r="K28" s="164"/>
      <c r="L28" s="292"/>
      <c r="M28" s="340"/>
      <c r="N28" s="341"/>
      <c r="O28" s="293"/>
      <c r="P28" s="350"/>
      <c r="Q28" s="351"/>
      <c r="R28" s="292"/>
      <c r="S28" s="298"/>
      <c r="T28" s="299"/>
      <c r="U28" s="292"/>
      <c r="V28" s="340"/>
      <c r="W28" s="341"/>
      <c r="X28" s="293"/>
      <c r="Y28" s="350"/>
      <c r="Z28" s="351"/>
      <c r="AA28" s="286"/>
      <c r="AB28" s="340"/>
      <c r="AC28" s="341"/>
      <c r="AD28" s="368">
        <f t="shared" si="0"/>
        <v>0</v>
      </c>
      <c r="AE28" s="254"/>
      <c r="AF28" s="255"/>
    </row>
    <row r="29" spans="2:32" ht="15" customHeight="1">
      <c r="B29" s="444" t="s">
        <v>138</v>
      </c>
      <c r="C29" s="447"/>
      <c r="D29" s="447"/>
      <c r="E29" s="447"/>
      <c r="F29" s="447"/>
      <c r="G29" s="447"/>
      <c r="H29" s="447"/>
      <c r="I29" s="447"/>
      <c r="J29" s="167"/>
      <c r="K29" s="164"/>
      <c r="L29" s="292"/>
      <c r="M29" s="340"/>
      <c r="N29" s="341"/>
      <c r="O29" s="293"/>
      <c r="P29" s="350"/>
      <c r="Q29" s="351"/>
      <c r="R29" s="292"/>
      <c r="S29" s="298"/>
      <c r="T29" s="299"/>
      <c r="U29" s="292"/>
      <c r="V29" s="340"/>
      <c r="W29" s="341"/>
      <c r="X29" s="293"/>
      <c r="Y29" s="350"/>
      <c r="Z29" s="351"/>
      <c r="AA29" s="286"/>
      <c r="AB29" s="340"/>
      <c r="AC29" s="341"/>
      <c r="AD29" s="368">
        <f t="shared" si="0"/>
        <v>0</v>
      </c>
      <c r="AE29" s="254"/>
      <c r="AF29" s="255"/>
    </row>
    <row r="30" spans="2:32" ht="15" customHeight="1">
      <c r="B30" s="172" t="s">
        <v>108</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4"/>
    </row>
    <row r="31" spans="2:32" ht="15" customHeight="1">
      <c r="B31" s="444" t="s">
        <v>139</v>
      </c>
      <c r="C31" s="447"/>
      <c r="D31" s="447"/>
      <c r="E31" s="447"/>
      <c r="F31" s="447"/>
      <c r="G31" s="447"/>
      <c r="H31" s="447"/>
      <c r="I31" s="447"/>
      <c r="J31" s="167"/>
      <c r="K31" s="164"/>
      <c r="L31" s="292"/>
      <c r="M31" s="340"/>
      <c r="N31" s="341"/>
      <c r="O31" s="292"/>
      <c r="P31" s="340"/>
      <c r="Q31" s="341"/>
      <c r="R31" s="292"/>
      <c r="S31" s="298"/>
      <c r="T31" s="299"/>
      <c r="U31" s="292"/>
      <c r="V31" s="340"/>
      <c r="W31" s="341"/>
      <c r="X31" s="292"/>
      <c r="Y31" s="340"/>
      <c r="Z31" s="341"/>
      <c r="AA31" s="286"/>
      <c r="AB31" s="340"/>
      <c r="AC31" s="341"/>
      <c r="AD31" s="368">
        <f>(L31-O31)*1+O31*1.4+(U31-X31)*1+X31*1.4</f>
        <v>0</v>
      </c>
      <c r="AE31" s="254"/>
      <c r="AF31" s="255"/>
    </row>
    <row r="32" spans="2:32" ht="15" customHeight="1">
      <c r="B32" s="444" t="s">
        <v>140</v>
      </c>
      <c r="C32" s="447"/>
      <c r="D32" s="447"/>
      <c r="E32" s="447"/>
      <c r="F32" s="447"/>
      <c r="G32" s="447"/>
      <c r="H32" s="447"/>
      <c r="I32" s="447"/>
      <c r="J32" s="167"/>
      <c r="K32" s="164"/>
      <c r="L32" s="292"/>
      <c r="M32" s="340"/>
      <c r="N32" s="341"/>
      <c r="O32" s="292"/>
      <c r="P32" s="340"/>
      <c r="Q32" s="341"/>
      <c r="R32" s="292"/>
      <c r="S32" s="298"/>
      <c r="T32" s="299"/>
      <c r="U32" s="292"/>
      <c r="V32" s="340"/>
      <c r="W32" s="341"/>
      <c r="X32" s="292"/>
      <c r="Y32" s="340"/>
      <c r="Z32" s="341"/>
      <c r="AA32" s="286"/>
      <c r="AB32" s="340"/>
      <c r="AC32" s="341"/>
      <c r="AD32" s="368">
        <f t="shared" ref="AD32:AD36" si="1">(L32-O32)*1+O32*1.4+(U32-X32)*1+X32*1.4</f>
        <v>0</v>
      </c>
      <c r="AE32" s="254"/>
      <c r="AF32" s="255"/>
    </row>
    <row r="33" spans="2:32" ht="15" customHeight="1">
      <c r="B33" s="444" t="s">
        <v>141</v>
      </c>
      <c r="C33" s="447"/>
      <c r="D33" s="447"/>
      <c r="E33" s="447"/>
      <c r="F33" s="447"/>
      <c r="G33" s="447"/>
      <c r="H33" s="447"/>
      <c r="I33" s="447"/>
      <c r="J33" s="167"/>
      <c r="K33" s="164"/>
      <c r="L33" s="292"/>
      <c r="M33" s="340"/>
      <c r="N33" s="341"/>
      <c r="O33" s="292"/>
      <c r="P33" s="340"/>
      <c r="Q33" s="341"/>
      <c r="R33" s="292"/>
      <c r="S33" s="298"/>
      <c r="T33" s="299"/>
      <c r="U33" s="292"/>
      <c r="V33" s="340"/>
      <c r="W33" s="341"/>
      <c r="X33" s="292"/>
      <c r="Y33" s="340"/>
      <c r="Z33" s="341"/>
      <c r="AA33" s="286"/>
      <c r="AB33" s="340"/>
      <c r="AC33" s="341"/>
      <c r="AD33" s="368">
        <f t="shared" si="1"/>
        <v>0</v>
      </c>
      <c r="AE33" s="254"/>
      <c r="AF33" s="255"/>
    </row>
    <row r="34" spans="2:32" ht="15" customHeight="1">
      <c r="B34" s="444" t="s">
        <v>142</v>
      </c>
      <c r="C34" s="447"/>
      <c r="D34" s="447"/>
      <c r="E34" s="447"/>
      <c r="F34" s="447"/>
      <c r="G34" s="447"/>
      <c r="H34" s="447"/>
      <c r="I34" s="447"/>
      <c r="J34" s="167"/>
      <c r="K34" s="164"/>
      <c r="L34" s="292"/>
      <c r="M34" s="340"/>
      <c r="N34" s="341"/>
      <c r="O34" s="292"/>
      <c r="P34" s="340"/>
      <c r="Q34" s="341"/>
      <c r="R34" s="292"/>
      <c r="S34" s="298"/>
      <c r="T34" s="299"/>
      <c r="U34" s="292"/>
      <c r="V34" s="340"/>
      <c r="W34" s="341"/>
      <c r="X34" s="292"/>
      <c r="Y34" s="340"/>
      <c r="Z34" s="341"/>
      <c r="AA34" s="286"/>
      <c r="AB34" s="340"/>
      <c r="AC34" s="341"/>
      <c r="AD34" s="368">
        <f t="shared" si="1"/>
        <v>0</v>
      </c>
      <c r="AE34" s="254"/>
      <c r="AF34" s="255"/>
    </row>
    <row r="35" spans="2:32" ht="15" customHeight="1">
      <c r="B35" s="444" t="s">
        <v>143</v>
      </c>
      <c r="C35" s="447"/>
      <c r="D35" s="447"/>
      <c r="E35" s="447"/>
      <c r="F35" s="447"/>
      <c r="G35" s="447"/>
      <c r="H35" s="447"/>
      <c r="I35" s="447"/>
      <c r="J35" s="167"/>
      <c r="K35" s="164"/>
      <c r="L35" s="292"/>
      <c r="M35" s="340"/>
      <c r="N35" s="341"/>
      <c r="O35" s="292"/>
      <c r="P35" s="340"/>
      <c r="Q35" s="341"/>
      <c r="R35" s="292"/>
      <c r="S35" s="298"/>
      <c r="T35" s="299"/>
      <c r="U35" s="292"/>
      <c r="V35" s="340"/>
      <c r="W35" s="341"/>
      <c r="X35" s="292"/>
      <c r="Y35" s="340"/>
      <c r="Z35" s="341"/>
      <c r="AA35" s="286"/>
      <c r="AB35" s="340"/>
      <c r="AC35" s="341"/>
      <c r="AD35" s="368">
        <f t="shared" si="1"/>
        <v>0</v>
      </c>
      <c r="AE35" s="254"/>
      <c r="AF35" s="255"/>
    </row>
    <row r="36" spans="2:32" ht="15" customHeight="1">
      <c r="B36" s="444" t="s">
        <v>144</v>
      </c>
      <c r="C36" s="447"/>
      <c r="D36" s="447"/>
      <c r="E36" s="447"/>
      <c r="F36" s="447"/>
      <c r="G36" s="447"/>
      <c r="H36" s="447"/>
      <c r="I36" s="447"/>
      <c r="J36" s="167"/>
      <c r="K36" s="164"/>
      <c r="L36" s="292"/>
      <c r="M36" s="340"/>
      <c r="N36" s="341"/>
      <c r="O36" s="292"/>
      <c r="P36" s="340"/>
      <c r="Q36" s="341"/>
      <c r="R36" s="292"/>
      <c r="S36" s="298"/>
      <c r="T36" s="299"/>
      <c r="U36" s="292"/>
      <c r="V36" s="340"/>
      <c r="W36" s="341"/>
      <c r="X36" s="292"/>
      <c r="Y36" s="340"/>
      <c r="Z36" s="341"/>
      <c r="AA36" s="286"/>
      <c r="AB36" s="340"/>
      <c r="AC36" s="341"/>
      <c r="AD36" s="368">
        <f t="shared" si="1"/>
        <v>0</v>
      </c>
      <c r="AE36" s="254"/>
      <c r="AF36" s="255"/>
    </row>
    <row r="37" spans="2:32" ht="15" customHeight="1">
      <c r="B37" s="172" t="s">
        <v>112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4"/>
    </row>
    <row r="38" spans="2:32" ht="15" customHeight="1">
      <c r="B38" s="444" t="s">
        <v>145</v>
      </c>
      <c r="C38" s="447"/>
      <c r="D38" s="447"/>
      <c r="E38" s="447"/>
      <c r="F38" s="447"/>
      <c r="G38" s="447"/>
      <c r="H38" s="447"/>
      <c r="I38" s="447"/>
      <c r="J38" s="167"/>
      <c r="K38" s="164"/>
      <c r="L38" s="292"/>
      <c r="M38" s="340"/>
      <c r="N38" s="341"/>
      <c r="O38" s="292"/>
      <c r="P38" s="340"/>
      <c r="Q38" s="341"/>
      <c r="R38" s="292"/>
      <c r="S38" s="298"/>
      <c r="T38" s="299"/>
      <c r="U38" s="292"/>
      <c r="V38" s="340"/>
      <c r="W38" s="341"/>
      <c r="X38" s="292"/>
      <c r="Y38" s="340"/>
      <c r="Z38" s="341"/>
      <c r="AA38" s="286"/>
      <c r="AB38" s="340"/>
      <c r="AC38" s="341"/>
      <c r="AD38" s="368">
        <f>(L38-O38)*1+O38*1.4+(U38-X38)*1+X38*1.4</f>
        <v>0</v>
      </c>
      <c r="AE38" s="254"/>
      <c r="AF38" s="255"/>
    </row>
    <row r="39" spans="2:32" ht="15" customHeight="1">
      <c r="B39" s="444" t="s">
        <v>284</v>
      </c>
      <c r="C39" s="447"/>
      <c r="D39" s="447"/>
      <c r="E39" s="447"/>
      <c r="F39" s="447"/>
      <c r="G39" s="447"/>
      <c r="H39" s="447"/>
      <c r="I39" s="447"/>
      <c r="J39" s="167"/>
      <c r="K39" s="164"/>
      <c r="L39" s="292"/>
      <c r="M39" s="340"/>
      <c r="N39" s="341"/>
      <c r="O39" s="292"/>
      <c r="P39" s="340"/>
      <c r="Q39" s="341"/>
      <c r="R39" s="292"/>
      <c r="S39" s="298"/>
      <c r="T39" s="299"/>
      <c r="U39" s="292"/>
      <c r="V39" s="340"/>
      <c r="W39" s="341"/>
      <c r="X39" s="292"/>
      <c r="Y39" s="340"/>
      <c r="Z39" s="341"/>
      <c r="AA39" s="286"/>
      <c r="AB39" s="340"/>
      <c r="AC39" s="341"/>
      <c r="AD39" s="368">
        <f>(L39-O39)*1+O39*1.4+(U39-X39)*1+X39*1.4</f>
        <v>0</v>
      </c>
      <c r="AE39" s="254"/>
      <c r="AF39" s="255"/>
    </row>
    <row r="40" spans="2:32" ht="15" customHeight="1">
      <c r="B40" s="172" t="s">
        <v>146</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4"/>
    </row>
    <row r="41" spans="2:32" ht="15" customHeight="1">
      <c r="B41" s="444" t="s">
        <v>147</v>
      </c>
      <c r="C41" s="447"/>
      <c r="D41" s="447"/>
      <c r="E41" s="447"/>
      <c r="F41" s="447"/>
      <c r="G41" s="447"/>
      <c r="H41" s="447"/>
      <c r="I41" s="447"/>
      <c r="J41" s="167"/>
      <c r="K41" s="164"/>
      <c r="L41" s="292"/>
      <c r="M41" s="340"/>
      <c r="N41" s="341"/>
      <c r="O41" s="292"/>
      <c r="P41" s="340"/>
      <c r="Q41" s="341"/>
      <c r="R41" s="292"/>
      <c r="S41" s="298"/>
      <c r="T41" s="299"/>
      <c r="U41" s="292"/>
      <c r="V41" s="340"/>
      <c r="W41" s="341"/>
      <c r="X41" s="292"/>
      <c r="Y41" s="340"/>
      <c r="Z41" s="341"/>
      <c r="AA41" s="286"/>
      <c r="AB41" s="340"/>
      <c r="AC41" s="341"/>
      <c r="AD41" s="368">
        <f>(L41-O41)*1+O41*1.4+(U41-X41)*1+X41*1.4</f>
        <v>0</v>
      </c>
      <c r="AE41" s="254"/>
      <c r="AF41" s="255"/>
    </row>
    <row r="42" spans="2:32" ht="15" customHeight="1">
      <c r="B42" s="444" t="s">
        <v>148</v>
      </c>
      <c r="C42" s="447"/>
      <c r="D42" s="447"/>
      <c r="E42" s="447"/>
      <c r="F42" s="447"/>
      <c r="G42" s="447"/>
      <c r="H42" s="447"/>
      <c r="I42" s="447"/>
      <c r="J42" s="167"/>
      <c r="K42" s="164"/>
      <c r="L42" s="292"/>
      <c r="M42" s="340"/>
      <c r="N42" s="341"/>
      <c r="O42" s="292"/>
      <c r="P42" s="340"/>
      <c r="Q42" s="341"/>
      <c r="R42" s="292"/>
      <c r="S42" s="298"/>
      <c r="T42" s="299"/>
      <c r="U42" s="292"/>
      <c r="V42" s="340"/>
      <c r="W42" s="341"/>
      <c r="X42" s="292"/>
      <c r="Y42" s="340"/>
      <c r="Z42" s="341"/>
      <c r="AA42" s="286"/>
      <c r="AB42" s="340"/>
      <c r="AC42" s="341"/>
      <c r="AD42" s="368">
        <f>(L42-O42)*1+O42*1.4+(U42-X42)*1+X42*1.4</f>
        <v>0</v>
      </c>
      <c r="AE42" s="254"/>
      <c r="AF42" s="255"/>
    </row>
    <row r="43" spans="2:32" ht="15" customHeight="1">
      <c r="B43" s="448" t="s">
        <v>258</v>
      </c>
      <c r="C43" s="449"/>
      <c r="D43" s="449"/>
      <c r="E43" s="449"/>
      <c r="F43" s="449"/>
      <c r="G43" s="449"/>
      <c r="H43" s="449"/>
      <c r="I43" s="449"/>
      <c r="J43" s="449"/>
      <c r="K43" s="450"/>
      <c r="L43" s="292"/>
      <c r="M43" s="340"/>
      <c r="N43" s="341"/>
      <c r="O43" s="292"/>
      <c r="P43" s="340"/>
      <c r="Q43" s="341"/>
      <c r="R43" s="292"/>
      <c r="S43" s="298"/>
      <c r="T43" s="299"/>
      <c r="U43" s="292"/>
      <c r="V43" s="340"/>
      <c r="W43" s="341"/>
      <c r="X43" s="292"/>
      <c r="Y43" s="340"/>
      <c r="Z43" s="341"/>
      <c r="AA43" s="286"/>
      <c r="AB43" s="340"/>
      <c r="AC43" s="341"/>
      <c r="AD43" s="368">
        <f>(L43-O43)*1+O43*1.4+(U43-X43)*1+X43*1.4</f>
        <v>0</v>
      </c>
      <c r="AE43" s="254"/>
      <c r="AF43" s="255"/>
    </row>
    <row r="44" spans="2:32" ht="15" customHeight="1">
      <c r="B44" s="444" t="s">
        <v>259</v>
      </c>
      <c r="C44" s="447"/>
      <c r="D44" s="447"/>
      <c r="E44" s="447"/>
      <c r="F44" s="447"/>
      <c r="G44" s="447"/>
      <c r="H44" s="447"/>
      <c r="I44" s="447"/>
      <c r="J44" s="167"/>
      <c r="K44" s="164"/>
      <c r="L44" s="292"/>
      <c r="M44" s="340"/>
      <c r="N44" s="341"/>
      <c r="O44" s="292"/>
      <c r="P44" s="340"/>
      <c r="Q44" s="341"/>
      <c r="R44" s="292"/>
      <c r="S44" s="298"/>
      <c r="T44" s="299"/>
      <c r="U44" s="292"/>
      <c r="V44" s="340"/>
      <c r="W44" s="341"/>
      <c r="X44" s="292"/>
      <c r="Y44" s="340"/>
      <c r="Z44" s="341"/>
      <c r="AA44" s="286"/>
      <c r="AB44" s="340"/>
      <c r="AC44" s="341"/>
      <c r="AD44" s="368">
        <f>(L44-O44)*1+O44*1.4+(U44-X44)*1+X44*1.4</f>
        <v>0</v>
      </c>
      <c r="AE44" s="254"/>
      <c r="AF44" s="255"/>
    </row>
    <row r="45" spans="2:32" ht="15" customHeight="1">
      <c r="B45" s="172" t="s">
        <v>118</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4"/>
    </row>
    <row r="46" spans="2:32" ht="15" customHeight="1">
      <c r="B46" s="444" t="s">
        <v>149</v>
      </c>
      <c r="C46" s="445"/>
      <c r="D46" s="445"/>
      <c r="E46" s="445"/>
      <c r="F46" s="445"/>
      <c r="G46" s="445"/>
      <c r="H46" s="445"/>
      <c r="I46" s="445"/>
      <c r="J46" s="162"/>
      <c r="K46" s="164"/>
      <c r="L46" s="292"/>
      <c r="M46" s="340"/>
      <c r="N46" s="341"/>
      <c r="O46" s="292"/>
      <c r="P46" s="340"/>
      <c r="Q46" s="341"/>
      <c r="R46" s="292"/>
      <c r="S46" s="298"/>
      <c r="T46" s="299"/>
      <c r="U46" s="292"/>
      <c r="V46" s="340"/>
      <c r="W46" s="341"/>
      <c r="X46" s="292"/>
      <c r="Y46" s="340"/>
      <c r="Z46" s="341"/>
      <c r="AA46" s="286"/>
      <c r="AB46" s="340"/>
      <c r="AC46" s="341"/>
      <c r="AD46" s="368">
        <f t="shared" ref="AD46:AD56" si="2">(L46-O46)*1+O46*1.4+(U46-X46)*1+X46*1.4</f>
        <v>0</v>
      </c>
      <c r="AE46" s="254"/>
      <c r="AF46" s="255"/>
    </row>
    <row r="47" spans="2:32" ht="15" customHeight="1">
      <c r="B47" s="444" t="s">
        <v>150</v>
      </c>
      <c r="C47" s="445"/>
      <c r="D47" s="445"/>
      <c r="E47" s="445"/>
      <c r="F47" s="445"/>
      <c r="G47" s="445"/>
      <c r="H47" s="445"/>
      <c r="I47" s="445"/>
      <c r="J47" s="162"/>
      <c r="K47" s="164"/>
      <c r="L47" s="292"/>
      <c r="M47" s="340"/>
      <c r="N47" s="341"/>
      <c r="O47" s="292"/>
      <c r="P47" s="340"/>
      <c r="Q47" s="341"/>
      <c r="R47" s="292"/>
      <c r="S47" s="298"/>
      <c r="T47" s="299"/>
      <c r="U47" s="292"/>
      <c r="V47" s="340"/>
      <c r="W47" s="341"/>
      <c r="X47" s="292"/>
      <c r="Y47" s="340"/>
      <c r="Z47" s="341"/>
      <c r="AA47" s="286"/>
      <c r="AB47" s="340"/>
      <c r="AC47" s="341"/>
      <c r="AD47" s="368">
        <f t="shared" si="2"/>
        <v>0</v>
      </c>
      <c r="AE47" s="254"/>
      <c r="AF47" s="255"/>
    </row>
    <row r="48" spans="2:32" ht="15" customHeight="1">
      <c r="B48" s="444" t="s">
        <v>151</v>
      </c>
      <c r="C48" s="445"/>
      <c r="D48" s="445"/>
      <c r="E48" s="445"/>
      <c r="F48" s="445"/>
      <c r="G48" s="445"/>
      <c r="H48" s="445"/>
      <c r="I48" s="445"/>
      <c r="J48" s="445"/>
      <c r="K48" s="446"/>
      <c r="L48" s="292"/>
      <c r="M48" s="340"/>
      <c r="N48" s="341"/>
      <c r="O48" s="292"/>
      <c r="P48" s="340"/>
      <c r="Q48" s="341"/>
      <c r="R48" s="292"/>
      <c r="S48" s="298"/>
      <c r="T48" s="299"/>
      <c r="U48" s="292"/>
      <c r="V48" s="340"/>
      <c r="W48" s="341"/>
      <c r="X48" s="292"/>
      <c r="Y48" s="340"/>
      <c r="Z48" s="341"/>
      <c r="AA48" s="286"/>
      <c r="AB48" s="340"/>
      <c r="AC48" s="341"/>
      <c r="AD48" s="368">
        <f t="shared" si="2"/>
        <v>0</v>
      </c>
      <c r="AE48" s="254"/>
      <c r="AF48" s="255"/>
    </row>
    <row r="49" spans="2:32" ht="15" customHeight="1">
      <c r="B49" s="444" t="s">
        <v>152</v>
      </c>
      <c r="C49" s="445"/>
      <c r="D49" s="445"/>
      <c r="E49" s="445"/>
      <c r="F49" s="445"/>
      <c r="G49" s="445"/>
      <c r="H49" s="445"/>
      <c r="I49" s="445"/>
      <c r="J49" s="445"/>
      <c r="K49" s="446"/>
      <c r="L49" s="292"/>
      <c r="M49" s="340"/>
      <c r="N49" s="341"/>
      <c r="O49" s="292"/>
      <c r="P49" s="340"/>
      <c r="Q49" s="341"/>
      <c r="R49" s="292"/>
      <c r="S49" s="298"/>
      <c r="T49" s="299"/>
      <c r="U49" s="292"/>
      <c r="V49" s="340"/>
      <c r="W49" s="341"/>
      <c r="X49" s="292"/>
      <c r="Y49" s="340"/>
      <c r="Z49" s="341"/>
      <c r="AA49" s="286"/>
      <c r="AB49" s="340"/>
      <c r="AC49" s="341"/>
      <c r="AD49" s="368">
        <f t="shared" si="2"/>
        <v>0</v>
      </c>
      <c r="AE49" s="254"/>
      <c r="AF49" s="255"/>
    </row>
    <row r="50" spans="2:32" ht="15" customHeight="1">
      <c r="B50" s="444" t="s">
        <v>153</v>
      </c>
      <c r="C50" s="445"/>
      <c r="D50" s="445"/>
      <c r="E50" s="445"/>
      <c r="F50" s="445"/>
      <c r="G50" s="445"/>
      <c r="H50" s="445"/>
      <c r="I50" s="445"/>
      <c r="J50" s="162"/>
      <c r="K50" s="179"/>
      <c r="L50" s="292"/>
      <c r="M50" s="340"/>
      <c r="N50" s="341"/>
      <c r="O50" s="292"/>
      <c r="P50" s="340"/>
      <c r="Q50" s="341"/>
      <c r="R50" s="286"/>
      <c r="S50" s="340"/>
      <c r="T50" s="341"/>
      <c r="U50" s="292"/>
      <c r="V50" s="340"/>
      <c r="W50" s="341"/>
      <c r="X50" s="292"/>
      <c r="Y50" s="340"/>
      <c r="Z50" s="341"/>
      <c r="AA50" s="300"/>
      <c r="AB50" s="301"/>
      <c r="AC50" s="302"/>
      <c r="AD50" s="368">
        <f t="shared" si="2"/>
        <v>0</v>
      </c>
      <c r="AE50" s="254"/>
      <c r="AF50" s="255"/>
    </row>
    <row r="51" spans="2:32" ht="9" customHeight="1">
      <c r="B51" s="342" t="s">
        <v>252</v>
      </c>
      <c r="C51" s="343"/>
      <c r="D51" s="343"/>
      <c r="E51" s="343"/>
      <c r="F51" s="343"/>
      <c r="G51" s="343"/>
      <c r="H51" s="343"/>
      <c r="I51" s="343"/>
      <c r="J51" s="343"/>
      <c r="K51" s="344"/>
      <c r="L51" s="300"/>
      <c r="M51" s="301"/>
      <c r="N51" s="302"/>
      <c r="O51" s="300"/>
      <c r="P51" s="301"/>
      <c r="Q51" s="302"/>
      <c r="R51" s="300"/>
      <c r="S51" s="301"/>
      <c r="T51" s="302"/>
      <c r="U51" s="300"/>
      <c r="V51" s="301"/>
      <c r="W51" s="302"/>
      <c r="X51" s="300"/>
      <c r="Y51" s="301"/>
      <c r="Z51" s="302"/>
      <c r="AA51" s="300"/>
      <c r="AB51" s="301"/>
      <c r="AC51" s="302"/>
      <c r="AD51" s="417">
        <f t="shared" si="2"/>
        <v>0</v>
      </c>
      <c r="AE51" s="418"/>
      <c r="AF51" s="419"/>
    </row>
    <row r="52" spans="2:32" ht="9" customHeight="1">
      <c r="B52" s="441" t="s">
        <v>253</v>
      </c>
      <c r="C52" s="442"/>
      <c r="D52" s="442"/>
      <c r="E52" s="442"/>
      <c r="F52" s="442"/>
      <c r="G52" s="442"/>
      <c r="H52" s="442"/>
      <c r="I52" s="442"/>
      <c r="J52" s="442"/>
      <c r="K52" s="443"/>
      <c r="L52" s="414"/>
      <c r="M52" s="415"/>
      <c r="N52" s="416"/>
      <c r="O52" s="414"/>
      <c r="P52" s="415"/>
      <c r="Q52" s="416"/>
      <c r="R52" s="414"/>
      <c r="S52" s="415"/>
      <c r="T52" s="416"/>
      <c r="U52" s="414"/>
      <c r="V52" s="415"/>
      <c r="W52" s="416"/>
      <c r="X52" s="414"/>
      <c r="Y52" s="415"/>
      <c r="Z52" s="416"/>
      <c r="AA52" s="414"/>
      <c r="AB52" s="415"/>
      <c r="AC52" s="416"/>
      <c r="AD52" s="420">
        <f t="shared" si="2"/>
        <v>0</v>
      </c>
      <c r="AE52" s="421"/>
      <c r="AF52" s="422"/>
    </row>
    <row r="53" spans="2:32" ht="15" customHeight="1">
      <c r="B53" s="444" t="s">
        <v>154</v>
      </c>
      <c r="C53" s="445"/>
      <c r="D53" s="445"/>
      <c r="E53" s="445"/>
      <c r="F53" s="445"/>
      <c r="G53" s="445"/>
      <c r="H53" s="445"/>
      <c r="I53" s="445"/>
      <c r="J53" s="162"/>
      <c r="K53" s="171"/>
      <c r="L53" s="292"/>
      <c r="M53" s="340"/>
      <c r="N53" s="341"/>
      <c r="O53" s="292"/>
      <c r="P53" s="340"/>
      <c r="Q53" s="341"/>
      <c r="R53" s="292"/>
      <c r="S53" s="298"/>
      <c r="T53" s="299"/>
      <c r="U53" s="292"/>
      <c r="V53" s="340"/>
      <c r="W53" s="341"/>
      <c r="X53" s="292"/>
      <c r="Y53" s="340"/>
      <c r="Z53" s="341"/>
      <c r="AA53" s="286"/>
      <c r="AB53" s="340"/>
      <c r="AC53" s="341"/>
      <c r="AD53" s="368">
        <f t="shared" si="2"/>
        <v>0</v>
      </c>
      <c r="AE53" s="254"/>
      <c r="AF53" s="255"/>
    </row>
    <row r="54" spans="2:32" ht="15" customHeight="1">
      <c r="B54" s="436" t="s">
        <v>174</v>
      </c>
      <c r="C54" s="437"/>
      <c r="D54" s="437"/>
      <c r="E54" s="437"/>
      <c r="F54" s="437"/>
      <c r="G54" s="437"/>
      <c r="H54" s="437"/>
      <c r="I54" s="437"/>
      <c r="J54" s="437"/>
      <c r="K54" s="438"/>
      <c r="L54" s="292"/>
      <c r="M54" s="340"/>
      <c r="N54" s="341"/>
      <c r="O54" s="292"/>
      <c r="P54" s="340"/>
      <c r="Q54" s="341"/>
      <c r="R54" s="292"/>
      <c r="S54" s="298"/>
      <c r="T54" s="299"/>
      <c r="U54" s="292"/>
      <c r="V54" s="340"/>
      <c r="W54" s="341"/>
      <c r="X54" s="292"/>
      <c r="Y54" s="340"/>
      <c r="Z54" s="341"/>
      <c r="AA54" s="286"/>
      <c r="AB54" s="340"/>
      <c r="AC54" s="341"/>
      <c r="AD54" s="368">
        <f t="shared" si="2"/>
        <v>0</v>
      </c>
      <c r="AE54" s="254"/>
      <c r="AF54" s="255"/>
    </row>
    <row r="55" spans="2:32" ht="9" customHeight="1">
      <c r="B55" s="342" t="s">
        <v>155</v>
      </c>
      <c r="C55" s="343"/>
      <c r="D55" s="343"/>
      <c r="E55" s="343"/>
      <c r="F55" s="343"/>
      <c r="G55" s="343"/>
      <c r="H55" s="343"/>
      <c r="I55" s="343"/>
      <c r="J55" s="343"/>
      <c r="K55" s="344"/>
      <c r="L55" s="300"/>
      <c r="M55" s="301"/>
      <c r="N55" s="302"/>
      <c r="O55" s="300"/>
      <c r="P55" s="301"/>
      <c r="Q55" s="302"/>
      <c r="R55" s="318"/>
      <c r="S55" s="319"/>
      <c r="T55" s="320"/>
      <c r="U55" s="300"/>
      <c r="V55" s="301"/>
      <c r="W55" s="302"/>
      <c r="X55" s="300"/>
      <c r="Y55" s="301"/>
      <c r="Z55" s="302"/>
      <c r="AA55" s="300"/>
      <c r="AB55" s="301"/>
      <c r="AC55" s="302"/>
      <c r="AD55" s="417">
        <f t="shared" si="2"/>
        <v>0</v>
      </c>
      <c r="AE55" s="418"/>
      <c r="AF55" s="419"/>
    </row>
    <row r="56" spans="2:32" ht="9" customHeight="1">
      <c r="B56" s="439" t="s">
        <v>275</v>
      </c>
      <c r="C56" s="440"/>
      <c r="D56" s="440"/>
      <c r="E56" s="440"/>
      <c r="F56" s="440"/>
      <c r="G56" s="440"/>
      <c r="H56" s="440"/>
      <c r="I56" s="440"/>
      <c r="J56" s="181"/>
      <c r="K56" s="180"/>
      <c r="L56" s="414"/>
      <c r="M56" s="415"/>
      <c r="N56" s="416"/>
      <c r="O56" s="414"/>
      <c r="P56" s="415"/>
      <c r="Q56" s="416"/>
      <c r="R56" s="321"/>
      <c r="S56" s="322"/>
      <c r="T56" s="323"/>
      <c r="U56" s="414"/>
      <c r="V56" s="415"/>
      <c r="W56" s="416"/>
      <c r="X56" s="414"/>
      <c r="Y56" s="415"/>
      <c r="Z56" s="416"/>
      <c r="AA56" s="414"/>
      <c r="AB56" s="415"/>
      <c r="AC56" s="416"/>
      <c r="AD56" s="420">
        <f t="shared" si="2"/>
        <v>0</v>
      </c>
      <c r="AE56" s="421"/>
      <c r="AF56" s="422"/>
    </row>
    <row r="57" spans="2:32">
      <c r="R57" s="397"/>
      <c r="S57" s="397"/>
      <c r="T57" s="397"/>
      <c r="U57" s="397"/>
      <c r="V57" s="23"/>
      <c r="W57" s="23"/>
      <c r="X57" s="23"/>
      <c r="Y57" s="23"/>
      <c r="AA57" s="397"/>
      <c r="AB57" s="397"/>
      <c r="AC57" s="397"/>
      <c r="AD57" s="397"/>
      <c r="AE57" s="23"/>
      <c r="AF57" s="23"/>
    </row>
  </sheetData>
  <sheetProtection algorithmName="SHA-512" hashValue="UOUBvDW7hORBFAMXKednEJ3bU4FFw/4fjiaoFhR4ZkpLcoEJzBxsYmp/pBOBy36w+6jU9GEoc4su+DHb9K1Cuw==" saltValue="sEPVPWXdUp/EqAtAmWJsVQ==" spinCount="100000" sheet="1" objects="1" scenarios="1"/>
  <protectedRanges>
    <protectedRange sqref="L15:N15 L16:N29 R15:W29 AA15:AC29 L31:AC36 L38:AC39 L41:AC44 L46:AC56 E9:O9" name="範囲1"/>
  </protectedRanges>
  <mergeCells count="306">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AA17:AC17"/>
    <mergeCell ref="AD17:AF17"/>
    <mergeCell ref="B18:I18"/>
    <mergeCell ref="L18:N18"/>
    <mergeCell ref="O18:Q18"/>
    <mergeCell ref="R18:T18"/>
    <mergeCell ref="U18:W18"/>
    <mergeCell ref="X18:Z18"/>
    <mergeCell ref="AA18:AC18"/>
    <mergeCell ref="AD18:AF18"/>
    <mergeCell ref="B17:I17"/>
    <mergeCell ref="L17:N17"/>
    <mergeCell ref="O17:Q17"/>
    <mergeCell ref="R17:T17"/>
    <mergeCell ref="U17:W17"/>
    <mergeCell ref="X17:Z17"/>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23:AC23"/>
    <mergeCell ref="AD23:AF23"/>
    <mergeCell ref="B24:I24"/>
    <mergeCell ref="L24:N24"/>
    <mergeCell ref="O24:Q24"/>
    <mergeCell ref="R24:T24"/>
    <mergeCell ref="U24:W24"/>
    <mergeCell ref="X24:Z24"/>
    <mergeCell ref="AA24:AC24"/>
    <mergeCell ref="AD24:AF24"/>
    <mergeCell ref="B23:K23"/>
    <mergeCell ref="L23:N23"/>
    <mergeCell ref="O23:Q23"/>
    <mergeCell ref="R23:T23"/>
    <mergeCell ref="U23:W23"/>
    <mergeCell ref="X23:Z23"/>
    <mergeCell ref="AA25:AC25"/>
    <mergeCell ref="AD25:AF25"/>
    <mergeCell ref="B26:I26"/>
    <mergeCell ref="L26:N26"/>
    <mergeCell ref="O26:Q26"/>
    <mergeCell ref="R26:T26"/>
    <mergeCell ref="U26:W26"/>
    <mergeCell ref="X26:Z26"/>
    <mergeCell ref="AA26:AC26"/>
    <mergeCell ref="AD26:AF26"/>
    <mergeCell ref="B25:K25"/>
    <mergeCell ref="L25:N25"/>
    <mergeCell ref="O25:Q25"/>
    <mergeCell ref="R25:T25"/>
    <mergeCell ref="U25:W25"/>
    <mergeCell ref="X25:Z25"/>
    <mergeCell ref="AA27:AC27"/>
    <mergeCell ref="AD27:AF27"/>
    <mergeCell ref="B28:I28"/>
    <mergeCell ref="L28:N28"/>
    <mergeCell ref="O28:Q28"/>
    <mergeCell ref="R28:T28"/>
    <mergeCell ref="U28:W28"/>
    <mergeCell ref="X28:Z28"/>
    <mergeCell ref="AA28:AC28"/>
    <mergeCell ref="AD28:AF28"/>
    <mergeCell ref="B27:I27"/>
    <mergeCell ref="L27:N27"/>
    <mergeCell ref="O27:Q27"/>
    <mergeCell ref="R27:T27"/>
    <mergeCell ref="U27:W27"/>
    <mergeCell ref="X27:Z27"/>
    <mergeCell ref="AA29:AC29"/>
    <mergeCell ref="AD29:AF29"/>
    <mergeCell ref="B31:I31"/>
    <mergeCell ref="L31:N31"/>
    <mergeCell ref="O31:Q31"/>
    <mergeCell ref="R31:T31"/>
    <mergeCell ref="U31:W31"/>
    <mergeCell ref="X31:Z31"/>
    <mergeCell ref="AA31:AC31"/>
    <mergeCell ref="AD31:AF31"/>
    <mergeCell ref="B29:I29"/>
    <mergeCell ref="L29:N29"/>
    <mergeCell ref="O29:Q29"/>
    <mergeCell ref="R29:T29"/>
    <mergeCell ref="U29:W29"/>
    <mergeCell ref="X29:Z29"/>
    <mergeCell ref="AA32:AC32"/>
    <mergeCell ref="AD32:AF32"/>
    <mergeCell ref="B33:I33"/>
    <mergeCell ref="L33:N33"/>
    <mergeCell ref="O33:Q33"/>
    <mergeCell ref="R33:T33"/>
    <mergeCell ref="U33:W33"/>
    <mergeCell ref="X33:Z33"/>
    <mergeCell ref="AA33:AC33"/>
    <mergeCell ref="AD33:AF33"/>
    <mergeCell ref="B32:I32"/>
    <mergeCell ref="L32:N32"/>
    <mergeCell ref="O32:Q32"/>
    <mergeCell ref="R32:T32"/>
    <mergeCell ref="U32:W32"/>
    <mergeCell ref="X32:Z32"/>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9:AC39"/>
    <mergeCell ref="AD39:AF39"/>
    <mergeCell ref="B41:I41"/>
    <mergeCell ref="L41:N41"/>
    <mergeCell ref="O41:Q41"/>
    <mergeCell ref="R41:T41"/>
    <mergeCell ref="U41:W41"/>
    <mergeCell ref="X41:Z41"/>
    <mergeCell ref="AA41:AC41"/>
    <mergeCell ref="AD41:AF41"/>
    <mergeCell ref="B39:I39"/>
    <mergeCell ref="L39:N39"/>
    <mergeCell ref="O39:Q39"/>
    <mergeCell ref="R39:T39"/>
    <mergeCell ref="U39:W39"/>
    <mergeCell ref="X39:Z39"/>
    <mergeCell ref="AA42:AC42"/>
    <mergeCell ref="AD42:AF42"/>
    <mergeCell ref="B43:K43"/>
    <mergeCell ref="L43:N43"/>
    <mergeCell ref="O43:Q43"/>
    <mergeCell ref="R43:T43"/>
    <mergeCell ref="U43:W43"/>
    <mergeCell ref="X43:Z43"/>
    <mergeCell ref="AA43:AC43"/>
    <mergeCell ref="AD43:AF43"/>
    <mergeCell ref="B42:I42"/>
    <mergeCell ref="L42:N42"/>
    <mergeCell ref="O42:Q42"/>
    <mergeCell ref="R42:T42"/>
    <mergeCell ref="U42:W42"/>
    <mergeCell ref="X42:Z42"/>
    <mergeCell ref="AA44:AC44"/>
    <mergeCell ref="AD44:AF44"/>
    <mergeCell ref="B46:I46"/>
    <mergeCell ref="L46:N46"/>
    <mergeCell ref="O46:Q46"/>
    <mergeCell ref="R46:T46"/>
    <mergeCell ref="U46:W46"/>
    <mergeCell ref="X46:Z46"/>
    <mergeCell ref="AA46:AC46"/>
    <mergeCell ref="AD46:AF46"/>
    <mergeCell ref="B44:I44"/>
    <mergeCell ref="L44:N44"/>
    <mergeCell ref="O44:Q44"/>
    <mergeCell ref="R44:T44"/>
    <mergeCell ref="U44:W44"/>
    <mergeCell ref="X44:Z44"/>
    <mergeCell ref="AA47:AC47"/>
    <mergeCell ref="AD47:AF47"/>
    <mergeCell ref="B48:K48"/>
    <mergeCell ref="L48:N48"/>
    <mergeCell ref="O48:Q48"/>
    <mergeCell ref="R48:T48"/>
    <mergeCell ref="U48:W48"/>
    <mergeCell ref="X48:Z48"/>
    <mergeCell ref="AA48:AC48"/>
    <mergeCell ref="AD48:AF48"/>
    <mergeCell ref="B47:I47"/>
    <mergeCell ref="L47:N47"/>
    <mergeCell ref="O47:Q47"/>
    <mergeCell ref="R47:T47"/>
    <mergeCell ref="U47:W47"/>
    <mergeCell ref="X47:Z47"/>
    <mergeCell ref="AA49:AC49"/>
    <mergeCell ref="AD49:AF49"/>
    <mergeCell ref="B50:I50"/>
    <mergeCell ref="L50:N50"/>
    <mergeCell ref="O50:Q50"/>
    <mergeCell ref="R50:T50"/>
    <mergeCell ref="U50:W50"/>
    <mergeCell ref="X50:Z50"/>
    <mergeCell ref="AA50:AC50"/>
    <mergeCell ref="AD50:AF50"/>
    <mergeCell ref="B49:K49"/>
    <mergeCell ref="L49:N49"/>
    <mergeCell ref="O49:Q49"/>
    <mergeCell ref="R49:T49"/>
    <mergeCell ref="U49:W49"/>
    <mergeCell ref="X49:Z49"/>
    <mergeCell ref="AA51:AC52"/>
    <mergeCell ref="AD51:AF52"/>
    <mergeCell ref="B52:K52"/>
    <mergeCell ref="B53:I53"/>
    <mergeCell ref="L53:N53"/>
    <mergeCell ref="O53:Q53"/>
    <mergeCell ref="R53:T53"/>
    <mergeCell ref="U53:W53"/>
    <mergeCell ref="X53:Z53"/>
    <mergeCell ref="AA53:AC53"/>
    <mergeCell ref="B51:K51"/>
    <mergeCell ref="L51:N52"/>
    <mergeCell ref="O51:Q52"/>
    <mergeCell ref="R51:T52"/>
    <mergeCell ref="U51:W52"/>
    <mergeCell ref="X51:Z52"/>
    <mergeCell ref="AD53:AF53"/>
    <mergeCell ref="R57:U57"/>
    <mergeCell ref="AA57:AD57"/>
    <mergeCell ref="B55:K55"/>
    <mergeCell ref="L55:N56"/>
    <mergeCell ref="O55:Q56"/>
    <mergeCell ref="R55:T56"/>
    <mergeCell ref="U55:W56"/>
    <mergeCell ref="X55:Z56"/>
    <mergeCell ref="B54:K54"/>
    <mergeCell ref="L54:N54"/>
    <mergeCell ref="O54:Q54"/>
    <mergeCell ref="R54:T54"/>
    <mergeCell ref="U54:W54"/>
    <mergeCell ref="X54:Z54"/>
    <mergeCell ref="AA54:AC54"/>
    <mergeCell ref="AD54:AF54"/>
    <mergeCell ref="AA55:AC56"/>
    <mergeCell ref="AD55:AF56"/>
    <mergeCell ref="B56:I56"/>
  </mergeCells>
  <phoneticPr fontId="3"/>
  <conditionalFormatting sqref="L51:Q52 U51:Z52 L55:Q56 U55:Z56">
    <cfRule type="expression" dxfId="0" priority="1">
      <formula>AND(L51=0,O51&gt;0)</formula>
    </cfRule>
  </conditionalFormatting>
  <printOptions horizontalCentered="1"/>
  <pageMargins left="0.78740157480314965" right="0.55118110236220474" top="0.78740157480314965" bottom="0.59055118110236227"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003B-4FD8-4479-BB45-8B312A838548}">
  <sheetPr>
    <pageSetUpPr fitToPage="1"/>
  </sheetPr>
  <dimension ref="A1:AI48"/>
  <sheetViews>
    <sheetView showGridLines="0" showZeros="0" zoomScaleNormal="100" zoomScaleSheetLayoutView="120" workbookViewId="0">
      <selection activeCell="O35" sqref="O35:Q35"/>
    </sheetView>
  </sheetViews>
  <sheetFormatPr defaultColWidth="9" defaultRowHeight="13.5"/>
  <cols>
    <col min="1" max="1" width="1.875" style="25" customWidth="1"/>
    <col min="2" max="10" width="3" style="25" customWidth="1"/>
    <col min="11" max="11" width="5.375" style="25" customWidth="1"/>
    <col min="12" max="19" width="2.5" style="25" customWidth="1"/>
    <col min="20" max="23" width="2.5" style="1" customWidth="1"/>
    <col min="24" max="25" width="2.5" style="25" customWidth="1"/>
    <col min="26" max="34" width="2.5" style="1" customWidth="1"/>
    <col min="35" max="35" width="2.25" style="1" customWidth="1"/>
    <col min="36" max="16384" width="9" style="1"/>
  </cols>
  <sheetData>
    <row r="1" spans="1:33" s="3" customFormat="1" ht="12" customHeight="1">
      <c r="A1" s="87" t="s">
        <v>9</v>
      </c>
      <c r="B1" s="87"/>
      <c r="C1" s="87"/>
      <c r="D1" s="87"/>
      <c r="E1" s="87"/>
      <c r="F1" s="88"/>
      <c r="G1" s="87"/>
      <c r="H1" s="87"/>
      <c r="I1" s="87"/>
      <c r="J1" s="87"/>
      <c r="K1" s="87"/>
      <c r="L1" s="87"/>
      <c r="M1" s="87"/>
      <c r="N1" s="87"/>
      <c r="O1" s="87"/>
      <c r="P1" s="87"/>
      <c r="Q1" s="87"/>
      <c r="R1" s="87"/>
      <c r="S1" s="87"/>
      <c r="T1" s="89"/>
      <c r="U1" s="87"/>
      <c r="V1" s="87"/>
      <c r="W1" s="87"/>
      <c r="X1" s="87"/>
      <c r="Y1" s="87"/>
      <c r="Z1" s="87"/>
      <c r="AA1" s="87"/>
      <c r="AB1" s="87"/>
      <c r="AC1" s="87"/>
      <c r="AD1" s="87"/>
      <c r="AE1" s="87"/>
      <c r="AF1" s="90"/>
      <c r="AG1" s="147" t="s">
        <v>194</v>
      </c>
    </row>
    <row r="2" spans="1:33" ht="12" customHeight="1">
      <c r="A2" s="92"/>
      <c r="B2" s="92"/>
      <c r="C2" s="92"/>
      <c r="D2" s="92"/>
      <c r="E2" s="92"/>
      <c r="F2" s="92"/>
      <c r="G2" s="92"/>
      <c r="H2" s="92"/>
      <c r="I2" s="92"/>
      <c r="J2" s="92"/>
      <c r="K2" s="92"/>
      <c r="L2" s="92"/>
      <c r="M2" s="92"/>
      <c r="N2" s="92"/>
      <c r="O2" s="92"/>
      <c r="P2" s="92"/>
      <c r="Q2" s="92"/>
      <c r="R2" s="87"/>
      <c r="S2" s="87"/>
      <c r="T2" s="87"/>
      <c r="U2" s="87"/>
      <c r="V2" s="87"/>
      <c r="W2" s="87"/>
      <c r="X2" s="87"/>
      <c r="Y2" s="87"/>
      <c r="Z2" s="87"/>
      <c r="AA2" s="87"/>
      <c r="AB2" s="87"/>
      <c r="AC2" s="87"/>
      <c r="AD2" s="87"/>
      <c r="AE2" s="87"/>
      <c r="AF2" s="87"/>
      <c r="AG2" s="91" t="s">
        <v>196</v>
      </c>
    </row>
    <row r="3" spans="1:33">
      <c r="A3" s="63"/>
      <c r="B3" s="63"/>
      <c r="C3" s="63"/>
      <c r="D3" s="63"/>
      <c r="E3" s="63"/>
      <c r="F3" s="63"/>
      <c r="G3" s="63"/>
      <c r="H3" s="63"/>
      <c r="I3" s="63"/>
      <c r="J3" s="63"/>
      <c r="K3" s="63"/>
      <c r="L3" s="63"/>
      <c r="M3" s="63"/>
      <c r="N3" s="63"/>
      <c r="O3" s="63"/>
      <c r="P3" s="63"/>
      <c r="Q3" s="63"/>
      <c r="R3" s="68"/>
      <c r="S3" s="68"/>
      <c r="T3" s="68"/>
      <c r="U3" s="68"/>
      <c r="V3" s="68"/>
      <c r="W3" s="68"/>
      <c r="X3" s="68"/>
      <c r="Y3" s="68"/>
      <c r="Z3" s="68"/>
      <c r="AA3" s="68"/>
      <c r="AB3" s="68"/>
      <c r="AC3" s="68"/>
      <c r="AD3" s="68"/>
      <c r="AE3" s="68"/>
      <c r="AF3" s="68"/>
      <c r="AG3" s="93"/>
    </row>
    <row r="4" spans="1:33">
      <c r="A4" s="63"/>
      <c r="C4" s="63"/>
      <c r="D4" s="63"/>
      <c r="E4" s="142"/>
      <c r="F4" s="63"/>
      <c r="G4" s="63"/>
      <c r="H4" s="63"/>
      <c r="I4" s="63"/>
      <c r="J4" s="63"/>
      <c r="K4" s="63"/>
      <c r="L4" s="63"/>
      <c r="M4" s="63"/>
      <c r="N4" s="63"/>
      <c r="O4" s="63"/>
      <c r="P4" s="63"/>
      <c r="Q4" s="63"/>
      <c r="R4" s="68"/>
      <c r="S4" s="68"/>
      <c r="T4" s="68"/>
      <c r="U4" s="68"/>
      <c r="V4" s="68"/>
      <c r="W4" s="68"/>
      <c r="X4" s="68"/>
      <c r="Y4" s="68"/>
      <c r="Z4" s="68"/>
      <c r="AA4" s="68"/>
      <c r="AB4" s="68"/>
      <c r="AC4" s="68"/>
      <c r="AD4" s="68"/>
      <c r="AE4" s="68"/>
      <c r="AF4" s="68"/>
      <c r="AG4" s="93"/>
    </row>
    <row r="5" spans="1:33">
      <c r="A5" s="63"/>
      <c r="B5" s="63"/>
      <c r="C5" s="63"/>
      <c r="D5" s="63"/>
      <c r="E5" s="63"/>
      <c r="F5" s="63"/>
      <c r="G5" s="63"/>
      <c r="H5" s="63"/>
      <c r="I5" s="63"/>
      <c r="J5" s="63"/>
      <c r="K5" s="63"/>
      <c r="L5" s="63"/>
      <c r="M5" s="63"/>
      <c r="N5" s="63"/>
      <c r="O5" s="63"/>
      <c r="P5" s="63"/>
      <c r="Q5" s="63"/>
      <c r="R5" s="68"/>
      <c r="S5" s="68"/>
      <c r="T5" s="68"/>
      <c r="U5" s="68"/>
      <c r="V5" s="68"/>
      <c r="W5" s="68"/>
      <c r="X5" s="68"/>
      <c r="Y5" s="68"/>
      <c r="Z5" s="68"/>
      <c r="AA5" s="68"/>
      <c r="AB5" s="68"/>
      <c r="AC5" s="68"/>
      <c r="AD5" s="68"/>
      <c r="AE5" s="68"/>
      <c r="AF5" s="68"/>
      <c r="AG5" s="93"/>
    </row>
    <row r="6" spans="1:33" ht="15" customHeight="1">
      <c r="B6" s="63"/>
      <c r="C6" s="63"/>
      <c r="D6" s="352" t="s">
        <v>213</v>
      </c>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4"/>
      <c r="AE6"/>
      <c r="AF6"/>
    </row>
    <row r="7" spans="1:33" ht="15" customHeight="1">
      <c r="B7" s="63"/>
      <c r="C7" s="94"/>
      <c r="D7" s="355"/>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7"/>
      <c r="AE7"/>
      <c r="AF7"/>
    </row>
    <row r="8" spans="1:33" ht="15" customHeight="1">
      <c r="B8" s="63"/>
      <c r="C8" s="63"/>
      <c r="D8" s="63"/>
      <c r="E8" s="63"/>
      <c r="F8" s="95"/>
      <c r="G8" s="63"/>
      <c r="H8" s="63"/>
      <c r="I8" s="63"/>
      <c r="J8" s="63"/>
      <c r="K8" s="63"/>
      <c r="L8" s="63"/>
      <c r="M8" s="63"/>
      <c r="N8" s="63"/>
      <c r="O8" s="63"/>
      <c r="P8" s="63"/>
      <c r="Q8" s="63"/>
      <c r="R8" s="63"/>
      <c r="S8" s="63"/>
      <c r="X8" s="63"/>
      <c r="Y8" s="63"/>
    </row>
    <row r="9" spans="1:33" ht="24" customHeight="1">
      <c r="B9" s="358" t="s">
        <v>34</v>
      </c>
      <c r="C9" s="359"/>
      <c r="D9" s="360"/>
      <c r="E9" s="361"/>
      <c r="F9" s="362"/>
      <c r="G9" s="362"/>
      <c r="H9" s="362"/>
      <c r="I9" s="362"/>
      <c r="J9" s="362"/>
      <c r="K9" s="362"/>
      <c r="L9" s="362"/>
      <c r="M9" s="362"/>
      <c r="N9" s="362"/>
      <c r="O9" s="363"/>
      <c r="P9" s="98"/>
      <c r="Q9" s="97" t="s">
        <v>60</v>
      </c>
      <c r="R9" s="97"/>
      <c r="S9" s="63"/>
      <c r="X9" s="97"/>
      <c r="Y9" s="63"/>
      <c r="AD9" s="96"/>
    </row>
    <row r="10" spans="1:33" ht="9" customHeight="1">
      <c r="B10" s="68"/>
      <c r="C10" s="68"/>
      <c r="D10" s="68"/>
      <c r="E10" s="63"/>
      <c r="F10" s="95"/>
      <c r="G10" s="63"/>
      <c r="H10" s="63"/>
      <c r="I10" s="63"/>
      <c r="J10" s="63"/>
      <c r="K10" s="63"/>
      <c r="L10" s="63"/>
      <c r="M10" s="63"/>
      <c r="N10" s="63"/>
      <c r="O10" s="63"/>
      <c r="P10" s="63"/>
      <c r="Q10" s="63"/>
      <c r="R10" s="63"/>
      <c r="S10" s="63"/>
      <c r="X10" s="63"/>
      <c r="Y10" s="63"/>
    </row>
    <row r="11" spans="1:33" ht="10.5" customHeight="1">
      <c r="B11" s="63"/>
      <c r="C11" s="63"/>
      <c r="D11" s="63"/>
      <c r="E11" s="63"/>
      <c r="F11" s="95"/>
      <c r="G11" s="63"/>
      <c r="H11" s="63"/>
      <c r="I11" s="63"/>
      <c r="J11" s="63"/>
      <c r="K11" s="63"/>
      <c r="L11" s="63"/>
      <c r="M11" s="63"/>
      <c r="N11" s="63"/>
      <c r="O11" s="63"/>
      <c r="P11" s="63"/>
      <c r="Q11" s="63"/>
      <c r="R11" s="63"/>
      <c r="S11" s="63"/>
      <c r="X11" s="63"/>
      <c r="Y11" s="63"/>
    </row>
    <row r="12" spans="1:33" ht="15" customHeight="1">
      <c r="B12" s="364"/>
      <c r="C12" s="379"/>
      <c r="D12" s="379"/>
      <c r="E12" s="379"/>
      <c r="F12" s="379"/>
      <c r="G12" s="379"/>
      <c r="H12" s="379"/>
      <c r="I12" s="379"/>
      <c r="J12" s="379"/>
      <c r="K12" s="380"/>
      <c r="L12" s="368" t="s">
        <v>11</v>
      </c>
      <c r="M12" s="369"/>
      <c r="N12" s="369"/>
      <c r="O12" s="369"/>
      <c r="P12" s="369"/>
      <c r="Q12" s="369"/>
      <c r="R12" s="369"/>
      <c r="S12" s="369"/>
      <c r="T12" s="370"/>
      <c r="U12" s="369" t="s">
        <v>57</v>
      </c>
      <c r="V12" s="369"/>
      <c r="W12" s="369"/>
      <c r="X12" s="369"/>
      <c r="Y12" s="369"/>
      <c r="Z12" s="369"/>
      <c r="AA12" s="369"/>
      <c r="AB12" s="369"/>
      <c r="AC12" s="370"/>
      <c r="AD12" s="368" t="s">
        <v>30</v>
      </c>
      <c r="AE12" s="345"/>
      <c r="AF12" s="230"/>
    </row>
    <row r="13" spans="1:33" ht="22.5" customHeight="1">
      <c r="B13" s="381"/>
      <c r="C13" s="382"/>
      <c r="D13" s="382"/>
      <c r="E13" s="382"/>
      <c r="F13" s="382"/>
      <c r="G13" s="382"/>
      <c r="H13" s="382"/>
      <c r="I13" s="382"/>
      <c r="J13" s="382"/>
      <c r="K13" s="383"/>
      <c r="L13" s="373" t="s">
        <v>192</v>
      </c>
      <c r="M13" s="374"/>
      <c r="N13" s="375"/>
      <c r="O13" s="373" t="s">
        <v>193</v>
      </c>
      <c r="P13" s="374"/>
      <c r="Q13" s="375"/>
      <c r="R13" s="373" t="s">
        <v>74</v>
      </c>
      <c r="S13" s="374"/>
      <c r="T13" s="375"/>
      <c r="U13" s="373" t="s">
        <v>192</v>
      </c>
      <c r="V13" s="374"/>
      <c r="W13" s="375"/>
      <c r="X13" s="373" t="s">
        <v>193</v>
      </c>
      <c r="Y13" s="374"/>
      <c r="Z13" s="375"/>
      <c r="AA13" s="373" t="s">
        <v>74</v>
      </c>
      <c r="AB13" s="374"/>
      <c r="AC13" s="375"/>
      <c r="AD13" s="376" t="s">
        <v>75</v>
      </c>
      <c r="AE13" s="384"/>
      <c r="AF13" s="385"/>
    </row>
    <row r="14" spans="1:33" ht="18" customHeight="1">
      <c r="B14" s="172" t="s">
        <v>119</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4"/>
    </row>
    <row r="15" spans="1:33" ht="18" customHeight="1">
      <c r="B15" s="444" t="s">
        <v>156</v>
      </c>
      <c r="C15" s="445"/>
      <c r="D15" s="445"/>
      <c r="E15" s="445"/>
      <c r="F15" s="445"/>
      <c r="G15" s="445"/>
      <c r="H15" s="445"/>
      <c r="I15" s="445"/>
      <c r="J15" s="445"/>
      <c r="K15" s="446"/>
      <c r="L15" s="292"/>
      <c r="M15" s="340"/>
      <c r="N15" s="341"/>
      <c r="O15" s="293"/>
      <c r="P15" s="350"/>
      <c r="Q15" s="351"/>
      <c r="R15" s="292"/>
      <c r="S15" s="298"/>
      <c r="T15" s="299"/>
      <c r="U15" s="292"/>
      <c r="V15" s="340"/>
      <c r="W15" s="341"/>
      <c r="X15" s="293"/>
      <c r="Y15" s="350"/>
      <c r="Z15" s="351"/>
      <c r="AA15" s="286"/>
      <c r="AB15" s="340"/>
      <c r="AC15" s="341"/>
      <c r="AD15" s="368">
        <f t="shared" ref="AD15:AD25" si="0">L15+U15</f>
        <v>0</v>
      </c>
      <c r="AE15" s="254"/>
      <c r="AF15" s="255"/>
    </row>
    <row r="16" spans="1:33" ht="18" customHeight="1">
      <c r="B16" s="444" t="s">
        <v>157</v>
      </c>
      <c r="C16" s="445"/>
      <c r="D16" s="445"/>
      <c r="E16" s="445"/>
      <c r="F16" s="445"/>
      <c r="G16" s="445"/>
      <c r="H16" s="445"/>
      <c r="I16" s="445"/>
      <c r="J16" s="445"/>
      <c r="K16" s="446"/>
      <c r="L16" s="292"/>
      <c r="M16" s="340"/>
      <c r="N16" s="341"/>
      <c r="O16" s="293"/>
      <c r="P16" s="350"/>
      <c r="Q16" s="351"/>
      <c r="R16" s="292"/>
      <c r="S16" s="298"/>
      <c r="T16" s="299"/>
      <c r="U16" s="292"/>
      <c r="V16" s="340"/>
      <c r="W16" s="341"/>
      <c r="X16" s="293"/>
      <c r="Y16" s="350"/>
      <c r="Z16" s="351"/>
      <c r="AA16" s="286"/>
      <c r="AB16" s="340"/>
      <c r="AC16" s="341"/>
      <c r="AD16" s="368">
        <f t="shared" si="0"/>
        <v>0</v>
      </c>
      <c r="AE16" s="254"/>
      <c r="AF16" s="255"/>
    </row>
    <row r="17" spans="2:32" ht="18" customHeight="1">
      <c r="B17" s="342" t="s">
        <v>289</v>
      </c>
      <c r="C17" s="343"/>
      <c r="D17" s="343"/>
      <c r="E17" s="343"/>
      <c r="F17" s="343"/>
      <c r="G17" s="343"/>
      <c r="H17" s="343"/>
      <c r="I17" s="343"/>
      <c r="J17" s="343"/>
      <c r="K17" s="344"/>
      <c r="L17" s="292"/>
      <c r="M17" s="340"/>
      <c r="N17" s="341"/>
      <c r="O17" s="324"/>
      <c r="P17" s="325"/>
      <c r="Q17" s="326"/>
      <c r="R17" s="318"/>
      <c r="S17" s="319"/>
      <c r="T17" s="320"/>
      <c r="U17" s="292"/>
      <c r="V17" s="340"/>
      <c r="W17" s="341"/>
      <c r="X17" s="324"/>
      <c r="Y17" s="325"/>
      <c r="Z17" s="326"/>
      <c r="AA17" s="318"/>
      <c r="AB17" s="319"/>
      <c r="AC17" s="320"/>
      <c r="AD17" s="417">
        <f t="shared" si="0"/>
        <v>0</v>
      </c>
      <c r="AE17" s="418"/>
      <c r="AF17" s="419"/>
    </row>
    <row r="18" spans="2:32" ht="18" customHeight="1">
      <c r="B18" s="444" t="s">
        <v>270</v>
      </c>
      <c r="C18" s="445"/>
      <c r="D18" s="445"/>
      <c r="E18" s="445"/>
      <c r="F18" s="445"/>
      <c r="G18" s="445"/>
      <c r="H18" s="445"/>
      <c r="I18" s="445"/>
      <c r="J18" s="445"/>
      <c r="K18" s="446"/>
      <c r="L18" s="292"/>
      <c r="M18" s="340"/>
      <c r="N18" s="341"/>
      <c r="O18" s="293"/>
      <c r="P18" s="350"/>
      <c r="Q18" s="351"/>
      <c r="R18" s="292"/>
      <c r="S18" s="298"/>
      <c r="T18" s="299"/>
      <c r="U18" s="292"/>
      <c r="V18" s="340"/>
      <c r="W18" s="341"/>
      <c r="X18" s="293"/>
      <c r="Y18" s="350"/>
      <c r="Z18" s="351"/>
      <c r="AA18" s="286"/>
      <c r="AB18" s="340"/>
      <c r="AC18" s="341"/>
      <c r="AD18" s="368">
        <f t="shared" si="0"/>
        <v>0</v>
      </c>
      <c r="AE18" s="369"/>
      <c r="AF18" s="370"/>
    </row>
    <row r="19" spans="2:32" ht="11.25" customHeight="1">
      <c r="B19" s="342" t="s">
        <v>271</v>
      </c>
      <c r="C19" s="343"/>
      <c r="D19" s="343"/>
      <c r="E19" s="343"/>
      <c r="F19" s="343"/>
      <c r="G19" s="343"/>
      <c r="H19" s="343"/>
      <c r="I19" s="343"/>
      <c r="J19" s="343"/>
      <c r="K19" s="344"/>
      <c r="L19" s="318"/>
      <c r="M19" s="319"/>
      <c r="N19" s="320"/>
      <c r="O19" s="324"/>
      <c r="P19" s="325"/>
      <c r="Q19" s="326"/>
      <c r="R19" s="318"/>
      <c r="S19" s="319"/>
      <c r="T19" s="320"/>
      <c r="U19" s="318"/>
      <c r="V19" s="319"/>
      <c r="W19" s="320"/>
      <c r="X19" s="324"/>
      <c r="Y19" s="325"/>
      <c r="Z19" s="326"/>
      <c r="AA19" s="300"/>
      <c r="AB19" s="301"/>
      <c r="AC19" s="302"/>
      <c r="AD19" s="417">
        <f>L19+U19</f>
        <v>0</v>
      </c>
      <c r="AE19" s="418"/>
      <c r="AF19" s="419"/>
    </row>
    <row r="20" spans="2:32" ht="9" customHeight="1">
      <c r="B20" s="439" t="s">
        <v>242</v>
      </c>
      <c r="C20" s="440"/>
      <c r="D20" s="440"/>
      <c r="E20" s="440"/>
      <c r="F20" s="440"/>
      <c r="G20" s="440"/>
      <c r="H20" s="440"/>
      <c r="I20" s="440"/>
      <c r="J20" s="440"/>
      <c r="K20" s="461"/>
      <c r="L20" s="321"/>
      <c r="M20" s="322"/>
      <c r="N20" s="323"/>
      <c r="O20" s="411"/>
      <c r="P20" s="412"/>
      <c r="Q20" s="413"/>
      <c r="R20" s="321"/>
      <c r="S20" s="322"/>
      <c r="T20" s="323"/>
      <c r="U20" s="321"/>
      <c r="V20" s="322"/>
      <c r="W20" s="323"/>
      <c r="X20" s="411"/>
      <c r="Y20" s="412"/>
      <c r="Z20" s="413"/>
      <c r="AA20" s="414"/>
      <c r="AB20" s="415"/>
      <c r="AC20" s="416"/>
      <c r="AD20" s="420"/>
      <c r="AE20" s="421"/>
      <c r="AF20" s="422"/>
    </row>
    <row r="21" spans="2:32" ht="11.25" customHeight="1">
      <c r="B21" s="342" t="s">
        <v>291</v>
      </c>
      <c r="C21" s="343"/>
      <c r="D21" s="343"/>
      <c r="E21" s="343"/>
      <c r="F21" s="343"/>
      <c r="G21" s="343"/>
      <c r="H21" s="343"/>
      <c r="I21" s="343"/>
      <c r="J21" s="343"/>
      <c r="K21" s="344"/>
      <c r="L21" s="318"/>
      <c r="M21" s="319"/>
      <c r="N21" s="320"/>
      <c r="O21" s="324"/>
      <c r="P21" s="325"/>
      <c r="Q21" s="326"/>
      <c r="R21" s="318"/>
      <c r="S21" s="319"/>
      <c r="T21" s="320"/>
      <c r="U21" s="318"/>
      <c r="V21" s="319"/>
      <c r="W21" s="320"/>
      <c r="X21" s="324"/>
      <c r="Y21" s="325"/>
      <c r="Z21" s="326"/>
      <c r="AA21" s="300"/>
      <c r="AB21" s="301"/>
      <c r="AC21" s="302"/>
      <c r="AD21" s="417">
        <f t="shared" si="0"/>
        <v>0</v>
      </c>
      <c r="AE21" s="418"/>
      <c r="AF21" s="419"/>
    </row>
    <row r="22" spans="2:32" ht="9" customHeight="1">
      <c r="B22" s="458" t="s">
        <v>292</v>
      </c>
      <c r="C22" s="459"/>
      <c r="D22" s="459"/>
      <c r="E22" s="459"/>
      <c r="F22" s="459"/>
      <c r="G22" s="459"/>
      <c r="H22" s="459"/>
      <c r="I22" s="459"/>
      <c r="J22" s="459"/>
      <c r="K22" s="460"/>
      <c r="L22" s="321"/>
      <c r="M22" s="322"/>
      <c r="N22" s="323"/>
      <c r="O22" s="411"/>
      <c r="P22" s="412"/>
      <c r="Q22" s="413"/>
      <c r="R22" s="321"/>
      <c r="S22" s="322"/>
      <c r="T22" s="323"/>
      <c r="U22" s="321"/>
      <c r="V22" s="322"/>
      <c r="W22" s="323"/>
      <c r="X22" s="411"/>
      <c r="Y22" s="412"/>
      <c r="Z22" s="413"/>
      <c r="AA22" s="414"/>
      <c r="AB22" s="415"/>
      <c r="AC22" s="416"/>
      <c r="AD22" s="420"/>
      <c r="AE22" s="421"/>
      <c r="AF22" s="422"/>
    </row>
    <row r="23" spans="2:32" ht="18" customHeight="1">
      <c r="B23" s="444" t="s">
        <v>272</v>
      </c>
      <c r="C23" s="445"/>
      <c r="D23" s="445"/>
      <c r="E23" s="445"/>
      <c r="F23" s="445"/>
      <c r="G23" s="445"/>
      <c r="H23" s="445"/>
      <c r="I23" s="445"/>
      <c r="J23" s="445"/>
      <c r="K23" s="446"/>
      <c r="L23" s="292"/>
      <c r="M23" s="340"/>
      <c r="N23" s="341"/>
      <c r="O23" s="411"/>
      <c r="P23" s="412"/>
      <c r="Q23" s="413"/>
      <c r="R23" s="321"/>
      <c r="S23" s="322"/>
      <c r="T23" s="323"/>
      <c r="U23" s="292"/>
      <c r="V23" s="340"/>
      <c r="W23" s="341"/>
      <c r="X23" s="411"/>
      <c r="Y23" s="412"/>
      <c r="Z23" s="413"/>
      <c r="AA23" s="414"/>
      <c r="AB23" s="415"/>
      <c r="AC23" s="416"/>
      <c r="AD23" s="420">
        <f t="shared" si="0"/>
        <v>0</v>
      </c>
      <c r="AE23" s="421"/>
      <c r="AF23" s="422"/>
    </row>
    <row r="24" spans="2:32" ht="18" customHeight="1">
      <c r="B24" s="444" t="s">
        <v>273</v>
      </c>
      <c r="C24" s="445"/>
      <c r="D24" s="445"/>
      <c r="E24" s="445"/>
      <c r="F24" s="445"/>
      <c r="G24" s="445"/>
      <c r="H24" s="445"/>
      <c r="I24" s="445"/>
      <c r="J24" s="445"/>
      <c r="K24" s="446"/>
      <c r="L24" s="292"/>
      <c r="M24" s="340"/>
      <c r="N24" s="341"/>
      <c r="O24" s="293"/>
      <c r="P24" s="428"/>
      <c r="Q24" s="429"/>
      <c r="R24" s="292"/>
      <c r="S24" s="298"/>
      <c r="T24" s="299"/>
      <c r="U24" s="292"/>
      <c r="V24" s="340"/>
      <c r="W24" s="341"/>
      <c r="X24" s="293"/>
      <c r="Y24" s="428"/>
      <c r="Z24" s="429"/>
      <c r="AA24" s="286"/>
      <c r="AB24" s="340"/>
      <c r="AC24" s="341"/>
      <c r="AD24" s="368">
        <f t="shared" si="0"/>
        <v>0</v>
      </c>
      <c r="AE24" s="369"/>
      <c r="AF24" s="370"/>
    </row>
    <row r="25" spans="2:32" ht="18" customHeight="1">
      <c r="B25" s="444" t="s">
        <v>274</v>
      </c>
      <c r="C25" s="445"/>
      <c r="D25" s="445"/>
      <c r="E25" s="445"/>
      <c r="F25" s="445"/>
      <c r="G25" s="445"/>
      <c r="H25" s="445"/>
      <c r="I25" s="445"/>
      <c r="J25" s="445"/>
      <c r="K25" s="446"/>
      <c r="L25" s="292"/>
      <c r="M25" s="340"/>
      <c r="N25" s="341"/>
      <c r="O25" s="293"/>
      <c r="P25" s="428"/>
      <c r="Q25" s="429"/>
      <c r="R25" s="292"/>
      <c r="S25" s="298"/>
      <c r="T25" s="299"/>
      <c r="U25" s="292"/>
      <c r="V25" s="340"/>
      <c r="W25" s="341"/>
      <c r="X25" s="293"/>
      <c r="Y25" s="428"/>
      <c r="Z25" s="429"/>
      <c r="AA25" s="286"/>
      <c r="AB25" s="340"/>
      <c r="AC25" s="341"/>
      <c r="AD25" s="368">
        <f t="shared" si="0"/>
        <v>0</v>
      </c>
      <c r="AE25" s="369"/>
      <c r="AF25" s="370"/>
    </row>
    <row r="26" spans="2:32" ht="18" customHeight="1">
      <c r="B26" s="172" t="s">
        <v>121</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4"/>
    </row>
    <row r="27" spans="2:32" ht="18" customHeight="1">
      <c r="B27" s="444" t="s">
        <v>158</v>
      </c>
      <c r="C27" s="447"/>
      <c r="D27" s="447"/>
      <c r="E27" s="447"/>
      <c r="F27" s="447"/>
      <c r="G27" s="447"/>
      <c r="H27" s="447"/>
      <c r="I27" s="447"/>
      <c r="J27" s="167"/>
      <c r="K27" s="164"/>
      <c r="L27" s="292"/>
      <c r="M27" s="340"/>
      <c r="N27" s="341"/>
      <c r="O27" s="293"/>
      <c r="P27" s="350"/>
      <c r="Q27" s="351"/>
      <c r="R27" s="292"/>
      <c r="S27" s="298"/>
      <c r="T27" s="299"/>
      <c r="U27" s="292"/>
      <c r="V27" s="340"/>
      <c r="W27" s="341"/>
      <c r="X27" s="293"/>
      <c r="Y27" s="350"/>
      <c r="Z27" s="351"/>
      <c r="AA27" s="286"/>
      <c r="AB27" s="340"/>
      <c r="AC27" s="341"/>
      <c r="AD27" s="368">
        <f>L27+U27</f>
        <v>0</v>
      </c>
      <c r="AE27" s="254"/>
      <c r="AF27" s="255"/>
    </row>
    <row r="28" spans="2:32" ht="18" customHeight="1">
      <c r="B28" s="172" t="s">
        <v>159</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4"/>
    </row>
    <row r="29" spans="2:32" ht="18" customHeight="1">
      <c r="B29" s="454" t="s">
        <v>290</v>
      </c>
      <c r="C29" s="455"/>
      <c r="D29" s="455"/>
      <c r="E29" s="455"/>
      <c r="F29" s="455"/>
      <c r="G29" s="455"/>
      <c r="H29" s="455"/>
      <c r="I29" s="455"/>
      <c r="J29" s="455"/>
      <c r="K29" s="456"/>
      <c r="L29" s="292"/>
      <c r="M29" s="340"/>
      <c r="N29" s="341"/>
      <c r="O29" s="324"/>
      <c r="P29" s="325"/>
      <c r="Q29" s="326"/>
      <c r="R29" s="318"/>
      <c r="S29" s="319"/>
      <c r="T29" s="320"/>
      <c r="U29" s="292"/>
      <c r="V29" s="340"/>
      <c r="W29" s="341"/>
      <c r="X29" s="324"/>
      <c r="Y29" s="325"/>
      <c r="Z29" s="326"/>
      <c r="AA29" s="300"/>
      <c r="AB29" s="301"/>
      <c r="AC29" s="302"/>
      <c r="AD29" s="417">
        <f>L29+U29</f>
        <v>0</v>
      </c>
      <c r="AE29" s="418"/>
      <c r="AF29" s="419"/>
    </row>
    <row r="30" spans="2:32" ht="18" customHeight="1">
      <c r="B30" s="172" t="s">
        <v>123</v>
      </c>
      <c r="C30" s="167"/>
      <c r="D30" s="167"/>
      <c r="E30" s="167"/>
      <c r="F30" s="167"/>
      <c r="G30" s="167"/>
      <c r="H30" s="167"/>
      <c r="I30" s="167"/>
      <c r="J30" s="167"/>
      <c r="K30" s="164"/>
      <c r="L30" s="292"/>
      <c r="M30" s="340"/>
      <c r="N30" s="341"/>
      <c r="O30" s="293"/>
      <c r="P30" s="350"/>
      <c r="Q30" s="351"/>
      <c r="R30" s="292"/>
      <c r="S30" s="298"/>
      <c r="T30" s="299"/>
      <c r="U30" s="292"/>
      <c r="V30" s="340"/>
      <c r="W30" s="341"/>
      <c r="X30" s="293"/>
      <c r="Y30" s="350"/>
      <c r="Z30" s="351"/>
      <c r="AA30" s="286"/>
      <c r="AB30" s="340"/>
      <c r="AC30" s="341"/>
      <c r="AD30" s="368">
        <f>L30+U30</f>
        <v>0</v>
      </c>
      <c r="AE30" s="254"/>
      <c r="AF30" s="255"/>
    </row>
    <row r="31" spans="2:32" ht="18" customHeight="1">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4"/>
    </row>
    <row r="32" spans="2:32" ht="18" customHeight="1">
      <c r="B32" s="172" t="s">
        <v>161</v>
      </c>
      <c r="C32" s="173"/>
      <c r="D32" s="173"/>
      <c r="E32" s="173"/>
      <c r="F32" s="173"/>
      <c r="G32" s="173"/>
      <c r="H32" s="173"/>
      <c r="I32" s="173"/>
      <c r="J32" s="173" t="s">
        <v>207</v>
      </c>
      <c r="K32" s="173"/>
      <c r="L32" s="173"/>
      <c r="M32" s="173"/>
      <c r="N32" s="173"/>
      <c r="O32" s="173"/>
      <c r="P32" s="173"/>
      <c r="Q32" s="173"/>
      <c r="R32" s="173"/>
      <c r="S32" s="173"/>
      <c r="T32" s="173"/>
      <c r="U32" s="173"/>
      <c r="V32" s="173"/>
      <c r="W32" s="173"/>
      <c r="X32" s="173"/>
      <c r="Y32" s="173"/>
      <c r="Z32" s="173"/>
      <c r="AA32" s="173"/>
      <c r="AB32" s="173"/>
      <c r="AC32" s="173"/>
      <c r="AD32" s="173"/>
      <c r="AE32" s="173"/>
      <c r="AF32" s="174"/>
    </row>
    <row r="33" spans="2:35" ht="18" customHeight="1">
      <c r="B33" s="444" t="s">
        <v>175</v>
      </c>
      <c r="C33" s="445"/>
      <c r="D33" s="445"/>
      <c r="E33" s="445"/>
      <c r="F33" s="445"/>
      <c r="G33" s="445"/>
      <c r="H33" s="445"/>
      <c r="I33" s="445"/>
      <c r="J33" s="162"/>
      <c r="K33" s="182"/>
      <c r="L33" s="292"/>
      <c r="M33" s="340"/>
      <c r="N33" s="341"/>
      <c r="O33" s="368">
        <f>L33</f>
        <v>0</v>
      </c>
      <c r="P33" s="254"/>
      <c r="Q33" s="255"/>
      <c r="R33" s="292"/>
      <c r="S33" s="340"/>
      <c r="T33" s="341"/>
      <c r="U33" s="292"/>
      <c r="V33" s="340"/>
      <c r="W33" s="341"/>
      <c r="X33" s="368">
        <f>U33</f>
        <v>0</v>
      </c>
      <c r="Y33" s="254"/>
      <c r="Z33" s="255"/>
      <c r="AA33" s="292"/>
      <c r="AB33" s="340"/>
      <c r="AC33" s="341"/>
      <c r="AD33" s="368">
        <f t="shared" ref="AD33:AD43" si="1">(L33*1.4)+(U33*1.4)</f>
        <v>0</v>
      </c>
      <c r="AE33" s="254"/>
      <c r="AF33" s="255"/>
    </row>
    <row r="34" spans="2:35" ht="18" customHeight="1">
      <c r="B34" s="444" t="s">
        <v>176</v>
      </c>
      <c r="C34" s="445"/>
      <c r="D34" s="445"/>
      <c r="E34" s="445"/>
      <c r="F34" s="445"/>
      <c r="G34" s="445"/>
      <c r="H34" s="445"/>
      <c r="I34" s="445"/>
      <c r="J34" s="162"/>
      <c r="K34" s="182"/>
      <c r="L34" s="292"/>
      <c r="M34" s="340"/>
      <c r="N34" s="341"/>
      <c r="O34" s="368">
        <f t="shared" ref="O34:O43" si="2">L34</f>
        <v>0</v>
      </c>
      <c r="P34" s="254"/>
      <c r="Q34" s="255"/>
      <c r="R34" s="292"/>
      <c r="S34" s="340"/>
      <c r="T34" s="341"/>
      <c r="U34" s="292"/>
      <c r="V34" s="340"/>
      <c r="W34" s="341"/>
      <c r="X34" s="368">
        <f t="shared" ref="X34:X43" si="3">U34</f>
        <v>0</v>
      </c>
      <c r="Y34" s="254"/>
      <c r="Z34" s="255"/>
      <c r="AA34" s="292"/>
      <c r="AB34" s="340"/>
      <c r="AC34" s="341"/>
      <c r="AD34" s="368">
        <f t="shared" si="1"/>
        <v>0</v>
      </c>
      <c r="AE34" s="254"/>
      <c r="AF34" s="255"/>
    </row>
    <row r="35" spans="2:35" ht="18" customHeight="1">
      <c r="B35" s="436" t="s">
        <v>177</v>
      </c>
      <c r="C35" s="437"/>
      <c r="D35" s="437"/>
      <c r="E35" s="437"/>
      <c r="F35" s="437"/>
      <c r="G35" s="437"/>
      <c r="H35" s="437"/>
      <c r="I35" s="437"/>
      <c r="J35" s="437"/>
      <c r="K35" s="438"/>
      <c r="L35" s="292"/>
      <c r="M35" s="340"/>
      <c r="N35" s="341"/>
      <c r="O35" s="368">
        <f t="shared" si="2"/>
        <v>0</v>
      </c>
      <c r="P35" s="254"/>
      <c r="Q35" s="255"/>
      <c r="R35" s="292"/>
      <c r="S35" s="340"/>
      <c r="T35" s="341"/>
      <c r="U35" s="292"/>
      <c r="V35" s="340"/>
      <c r="W35" s="341"/>
      <c r="X35" s="368">
        <f t="shared" si="3"/>
        <v>0</v>
      </c>
      <c r="Y35" s="254"/>
      <c r="Z35" s="255"/>
      <c r="AA35" s="292"/>
      <c r="AB35" s="340"/>
      <c r="AC35" s="341"/>
      <c r="AD35" s="368">
        <f t="shared" si="1"/>
        <v>0</v>
      </c>
      <c r="AE35" s="254"/>
      <c r="AF35" s="255"/>
    </row>
    <row r="36" spans="2:35" ht="18" customHeight="1">
      <c r="B36" s="444" t="s">
        <v>178</v>
      </c>
      <c r="C36" s="445"/>
      <c r="D36" s="445"/>
      <c r="E36" s="445"/>
      <c r="F36" s="445"/>
      <c r="G36" s="445"/>
      <c r="H36" s="445"/>
      <c r="I36" s="445"/>
      <c r="J36" s="162"/>
      <c r="K36" s="182"/>
      <c r="L36" s="292"/>
      <c r="M36" s="340"/>
      <c r="N36" s="341"/>
      <c r="O36" s="368">
        <f t="shared" si="2"/>
        <v>0</v>
      </c>
      <c r="P36" s="254"/>
      <c r="Q36" s="255"/>
      <c r="R36" s="292"/>
      <c r="S36" s="340"/>
      <c r="T36" s="341"/>
      <c r="U36" s="292"/>
      <c r="V36" s="340"/>
      <c r="W36" s="341"/>
      <c r="X36" s="368">
        <f t="shared" si="3"/>
        <v>0</v>
      </c>
      <c r="Y36" s="254"/>
      <c r="Z36" s="255"/>
      <c r="AA36" s="292"/>
      <c r="AB36" s="340"/>
      <c r="AC36" s="341"/>
      <c r="AD36" s="368">
        <f t="shared" si="1"/>
        <v>0</v>
      </c>
      <c r="AE36" s="254"/>
      <c r="AF36" s="255"/>
    </row>
    <row r="37" spans="2:35" ht="18" customHeight="1">
      <c r="B37" s="444" t="s">
        <v>179</v>
      </c>
      <c r="C37" s="445"/>
      <c r="D37" s="445"/>
      <c r="E37" s="445"/>
      <c r="F37" s="445"/>
      <c r="G37" s="445"/>
      <c r="H37" s="445"/>
      <c r="I37" s="445"/>
      <c r="J37" s="162"/>
      <c r="K37" s="182"/>
      <c r="L37" s="292"/>
      <c r="M37" s="340"/>
      <c r="N37" s="341"/>
      <c r="O37" s="368">
        <f t="shared" si="2"/>
        <v>0</v>
      </c>
      <c r="P37" s="254"/>
      <c r="Q37" s="255"/>
      <c r="R37" s="292"/>
      <c r="S37" s="340"/>
      <c r="T37" s="341"/>
      <c r="U37" s="292"/>
      <c r="V37" s="340"/>
      <c r="W37" s="341"/>
      <c r="X37" s="368">
        <f t="shared" si="3"/>
        <v>0</v>
      </c>
      <c r="Y37" s="254"/>
      <c r="Z37" s="255"/>
      <c r="AA37" s="292"/>
      <c r="AB37" s="340"/>
      <c r="AC37" s="341"/>
      <c r="AD37" s="368">
        <f t="shared" si="1"/>
        <v>0</v>
      </c>
      <c r="AE37" s="254"/>
      <c r="AF37" s="255"/>
    </row>
    <row r="38" spans="2:35" ht="18" customHeight="1">
      <c r="B38" s="444" t="s">
        <v>180</v>
      </c>
      <c r="C38" s="445"/>
      <c r="D38" s="445"/>
      <c r="E38" s="445"/>
      <c r="F38" s="445"/>
      <c r="G38" s="445"/>
      <c r="H38" s="445"/>
      <c r="I38" s="445"/>
      <c r="J38" s="445"/>
      <c r="K38" s="446"/>
      <c r="L38" s="292"/>
      <c r="M38" s="340"/>
      <c r="N38" s="341"/>
      <c r="O38" s="368">
        <f t="shared" si="2"/>
        <v>0</v>
      </c>
      <c r="P38" s="254"/>
      <c r="Q38" s="255"/>
      <c r="R38" s="292"/>
      <c r="S38" s="340"/>
      <c r="T38" s="341"/>
      <c r="U38" s="292"/>
      <c r="V38" s="340"/>
      <c r="W38" s="341"/>
      <c r="X38" s="368">
        <f t="shared" si="3"/>
        <v>0</v>
      </c>
      <c r="Y38" s="254"/>
      <c r="Z38" s="255"/>
      <c r="AA38" s="292"/>
      <c r="AB38" s="340"/>
      <c r="AC38" s="341"/>
      <c r="AD38" s="368">
        <f t="shared" si="1"/>
        <v>0</v>
      </c>
      <c r="AE38" s="254"/>
      <c r="AF38" s="255"/>
    </row>
    <row r="39" spans="2:35" ht="18" customHeight="1">
      <c r="B39" s="444" t="s">
        <v>181</v>
      </c>
      <c r="C39" s="445"/>
      <c r="D39" s="445"/>
      <c r="E39" s="445"/>
      <c r="F39" s="445"/>
      <c r="G39" s="445"/>
      <c r="H39" s="445"/>
      <c r="I39" s="445"/>
      <c r="J39" s="162"/>
      <c r="K39" s="182"/>
      <c r="L39" s="292"/>
      <c r="M39" s="340"/>
      <c r="N39" s="341"/>
      <c r="O39" s="368">
        <f t="shared" si="2"/>
        <v>0</v>
      </c>
      <c r="P39" s="254"/>
      <c r="Q39" s="255"/>
      <c r="R39" s="292"/>
      <c r="S39" s="340"/>
      <c r="T39" s="341"/>
      <c r="U39" s="292"/>
      <c r="V39" s="340"/>
      <c r="W39" s="341"/>
      <c r="X39" s="368">
        <f t="shared" si="3"/>
        <v>0</v>
      </c>
      <c r="Y39" s="254"/>
      <c r="Z39" s="255"/>
      <c r="AA39" s="292"/>
      <c r="AB39" s="340"/>
      <c r="AC39" s="341"/>
      <c r="AD39" s="368">
        <f t="shared" si="1"/>
        <v>0</v>
      </c>
      <c r="AE39" s="254"/>
      <c r="AF39" s="255"/>
    </row>
    <row r="40" spans="2:35" ht="18" customHeight="1">
      <c r="B40" s="444" t="s">
        <v>182</v>
      </c>
      <c r="C40" s="445"/>
      <c r="D40" s="445"/>
      <c r="E40" s="445"/>
      <c r="F40" s="445"/>
      <c r="G40" s="445"/>
      <c r="H40" s="445"/>
      <c r="I40" s="445"/>
      <c r="J40" s="162"/>
      <c r="K40" s="182"/>
      <c r="L40" s="292"/>
      <c r="M40" s="340"/>
      <c r="N40" s="341"/>
      <c r="O40" s="368">
        <f t="shared" si="2"/>
        <v>0</v>
      </c>
      <c r="P40" s="254"/>
      <c r="Q40" s="255"/>
      <c r="R40" s="292"/>
      <c r="S40" s="340"/>
      <c r="T40" s="341"/>
      <c r="U40" s="292"/>
      <c r="V40" s="340"/>
      <c r="W40" s="341"/>
      <c r="X40" s="368">
        <f t="shared" si="3"/>
        <v>0</v>
      </c>
      <c r="Y40" s="254"/>
      <c r="Z40" s="255"/>
      <c r="AA40" s="292"/>
      <c r="AB40" s="340"/>
      <c r="AC40" s="341"/>
      <c r="AD40" s="368">
        <f t="shared" si="1"/>
        <v>0</v>
      </c>
      <c r="AE40" s="254"/>
      <c r="AF40" s="255"/>
    </row>
    <row r="41" spans="2:35" ht="18" customHeight="1">
      <c r="B41" s="444" t="s">
        <v>183</v>
      </c>
      <c r="C41" s="445"/>
      <c r="D41" s="445"/>
      <c r="E41" s="445"/>
      <c r="F41" s="445"/>
      <c r="G41" s="445"/>
      <c r="H41" s="445"/>
      <c r="I41" s="445"/>
      <c r="J41" s="162"/>
      <c r="K41" s="182"/>
      <c r="L41" s="292"/>
      <c r="M41" s="340"/>
      <c r="N41" s="341"/>
      <c r="O41" s="368">
        <f t="shared" si="2"/>
        <v>0</v>
      </c>
      <c r="P41" s="254"/>
      <c r="Q41" s="255"/>
      <c r="R41" s="292"/>
      <c r="S41" s="340"/>
      <c r="T41" s="341"/>
      <c r="U41" s="292"/>
      <c r="V41" s="340"/>
      <c r="W41" s="341"/>
      <c r="X41" s="368">
        <f t="shared" si="3"/>
        <v>0</v>
      </c>
      <c r="Y41" s="254"/>
      <c r="Z41" s="255"/>
      <c r="AA41" s="292"/>
      <c r="AB41" s="340"/>
      <c r="AC41" s="341"/>
      <c r="AD41" s="368">
        <f t="shared" si="1"/>
        <v>0</v>
      </c>
      <c r="AE41" s="254"/>
      <c r="AF41" s="255"/>
    </row>
    <row r="42" spans="2:35" ht="18" customHeight="1">
      <c r="B42" s="444" t="s">
        <v>184</v>
      </c>
      <c r="C42" s="445"/>
      <c r="D42" s="445"/>
      <c r="E42" s="445"/>
      <c r="F42" s="445"/>
      <c r="G42" s="445"/>
      <c r="H42" s="445"/>
      <c r="I42" s="445"/>
      <c r="J42" s="162"/>
      <c r="K42" s="182"/>
      <c r="L42" s="292"/>
      <c r="M42" s="340"/>
      <c r="N42" s="341"/>
      <c r="O42" s="368">
        <f t="shared" si="2"/>
        <v>0</v>
      </c>
      <c r="P42" s="254"/>
      <c r="Q42" s="255"/>
      <c r="R42" s="292"/>
      <c r="S42" s="340"/>
      <c r="T42" s="341"/>
      <c r="U42" s="292"/>
      <c r="V42" s="340"/>
      <c r="W42" s="341"/>
      <c r="X42" s="368">
        <f t="shared" si="3"/>
        <v>0</v>
      </c>
      <c r="Y42" s="254"/>
      <c r="Z42" s="255"/>
      <c r="AA42" s="292"/>
      <c r="AB42" s="340"/>
      <c r="AC42" s="341"/>
      <c r="AD42" s="368">
        <f t="shared" si="1"/>
        <v>0</v>
      </c>
      <c r="AE42" s="254"/>
      <c r="AF42" s="255"/>
    </row>
    <row r="43" spans="2:35" ht="18" customHeight="1">
      <c r="B43" s="444" t="s">
        <v>185</v>
      </c>
      <c r="C43" s="445"/>
      <c r="D43" s="445"/>
      <c r="E43" s="445"/>
      <c r="F43" s="445"/>
      <c r="G43" s="445"/>
      <c r="H43" s="445"/>
      <c r="I43" s="445"/>
      <c r="J43" s="162"/>
      <c r="K43" s="182"/>
      <c r="L43" s="292"/>
      <c r="M43" s="340"/>
      <c r="N43" s="341"/>
      <c r="O43" s="368">
        <f t="shared" si="2"/>
        <v>0</v>
      </c>
      <c r="P43" s="254"/>
      <c r="Q43" s="255"/>
      <c r="R43" s="292"/>
      <c r="S43" s="340"/>
      <c r="T43" s="341"/>
      <c r="U43" s="292"/>
      <c r="V43" s="340"/>
      <c r="W43" s="341"/>
      <c r="X43" s="368">
        <f t="shared" si="3"/>
        <v>0</v>
      </c>
      <c r="Y43" s="254"/>
      <c r="Z43" s="255"/>
      <c r="AA43" s="292"/>
      <c r="AB43" s="340"/>
      <c r="AC43" s="341"/>
      <c r="AD43" s="368">
        <f t="shared" si="1"/>
        <v>0</v>
      </c>
      <c r="AE43" s="254"/>
      <c r="AF43" s="255"/>
    </row>
    <row r="44" spans="2:35" ht="18" customHeight="1">
      <c r="B44" s="282" t="s">
        <v>160</v>
      </c>
      <c r="C44" s="283"/>
      <c r="D44" s="283"/>
      <c r="E44" s="283"/>
      <c r="F44" s="283"/>
      <c r="G44" s="283"/>
      <c r="H44" s="283"/>
      <c r="I44" s="283"/>
      <c r="J44" s="283"/>
      <c r="K44" s="457"/>
      <c r="L44" s="368">
        <f>SUM(更新１難易度C術者総数その１,更新１難易度C術者総数その２)</f>
        <v>0</v>
      </c>
      <c r="M44" s="254"/>
      <c r="N44" s="255"/>
      <c r="O44" s="368">
        <f>SUM(更新１難易度C術者16歳未満その１,更新１難易度C術者16歳未満その２)</f>
        <v>0</v>
      </c>
      <c r="P44" s="254"/>
      <c r="Q44" s="255"/>
      <c r="R44" s="368"/>
      <c r="S44" s="254"/>
      <c r="T44" s="255"/>
      <c r="U44" s="368">
        <f>SUM(更新１難易度C助手総数その１,更新１難易度C助手総数その２)</f>
        <v>0</v>
      </c>
      <c r="V44" s="254"/>
      <c r="W44" s="255"/>
      <c r="X44" s="368">
        <f>SUM(更新１難易度C助手16歳未満その１,更新１難易度C助手16歳未満その２)</f>
        <v>0</v>
      </c>
      <c r="Y44" s="254"/>
      <c r="Z44" s="255"/>
      <c r="AA44" s="368"/>
      <c r="AB44" s="254"/>
      <c r="AC44" s="255"/>
      <c r="AD44" s="368">
        <f>SUM(更新１難易度C合計件数その１,更新１難易度C合計件数その２)</f>
        <v>0</v>
      </c>
      <c r="AE44" s="254"/>
      <c r="AF44" s="255"/>
      <c r="AG44"/>
      <c r="AH44"/>
      <c r="AI44"/>
    </row>
    <row r="45" spans="2:35" ht="16.5" customHeight="1">
      <c r="R45" s="397"/>
      <c r="S45" s="397"/>
      <c r="T45" s="397"/>
      <c r="U45" s="397"/>
      <c r="V45" s="23"/>
      <c r="W45" s="23"/>
      <c r="X45" s="23"/>
      <c r="Y45" s="23"/>
      <c r="AA45" s="397"/>
      <c r="AB45" s="397"/>
      <c r="AC45" s="397"/>
      <c r="AD45" s="397"/>
      <c r="AE45" s="23"/>
      <c r="AF45" s="23"/>
      <c r="AG45"/>
      <c r="AH45"/>
      <c r="AI45"/>
    </row>
    <row r="46" spans="2:35" ht="16.5" customHeight="1">
      <c r="T46" s="25"/>
      <c r="U46" s="23"/>
      <c r="V46" s="23"/>
      <c r="W46" s="23"/>
      <c r="Z46" s="25"/>
      <c r="AA46" s="23"/>
      <c r="AB46" s="23"/>
      <c r="AC46" s="23"/>
      <c r="AD46" s="23"/>
      <c r="AE46" s="23"/>
      <c r="AF46" s="23"/>
    </row>
    <row r="47" spans="2:35" s="25" customFormat="1" ht="16.5" customHeight="1">
      <c r="T47" s="1"/>
      <c r="U47" s="1"/>
      <c r="V47" s="1"/>
      <c r="W47" s="1"/>
      <c r="Z47" s="1"/>
      <c r="AA47" s="1"/>
      <c r="AB47" s="1"/>
      <c r="AC47" s="1"/>
      <c r="AD47" s="1"/>
      <c r="AE47" s="1"/>
      <c r="AF47" s="1"/>
      <c r="AG47" s="1"/>
      <c r="AH47" s="1"/>
      <c r="AI47" s="1"/>
    </row>
    <row r="48" spans="2:35" s="25" customFormat="1" ht="16.5" customHeight="1">
      <c r="T48" s="1"/>
      <c r="U48" s="1"/>
      <c r="V48" s="1"/>
      <c r="W48" s="1"/>
      <c r="Z48" s="1"/>
      <c r="AA48" s="1"/>
      <c r="AB48" s="1"/>
      <c r="AC48" s="1"/>
      <c r="AD48" s="1"/>
      <c r="AE48" s="1"/>
      <c r="AF48" s="1"/>
      <c r="AG48" s="1"/>
      <c r="AH48" s="1"/>
      <c r="AI48" s="1"/>
    </row>
  </sheetData>
  <sheetProtection algorithmName="SHA-512" hashValue="xkHn2gV7bUJfFJNc3R8cuwPeCq+Dicx/7LbBnAVOs4BrpGvOdXYYaRCf3WRgly6eM6OTdKTZVUozgrx5b+7hWA==" saltValue="q0pX/Fc858KMU13ToSEwZQ==" spinCount="100000" sheet="1" objects="1" scenarios="1"/>
  <protectedRanges>
    <protectedRange sqref="AA15:AC25 R15:W25 L15:N25 AA27:AC27 R27:W27 L27:N27 AA29:AC30 R29:W30 L29:N30 L33:N43 R33:W43 AA33:AC43" name="範囲1"/>
  </protectedRanges>
  <mergeCells count="209">
    <mergeCell ref="D6:AD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K15"/>
    <mergeCell ref="L15:N15"/>
    <mergeCell ref="O15:Q15"/>
    <mergeCell ref="R15:T15"/>
    <mergeCell ref="U15:W15"/>
    <mergeCell ref="X15:Z15"/>
    <mergeCell ref="AA15:AC15"/>
    <mergeCell ref="AD15:AF15"/>
    <mergeCell ref="B16:K16"/>
    <mergeCell ref="L16:N16"/>
    <mergeCell ref="O16:Q16"/>
    <mergeCell ref="R16:T16"/>
    <mergeCell ref="U16:W16"/>
    <mergeCell ref="X16:Z16"/>
    <mergeCell ref="AA16:AC16"/>
    <mergeCell ref="AD16:AF16"/>
    <mergeCell ref="AA17:AC17"/>
    <mergeCell ref="AD17:AF17"/>
    <mergeCell ref="B18:K18"/>
    <mergeCell ref="L18:N18"/>
    <mergeCell ref="O18:Q18"/>
    <mergeCell ref="R18:T18"/>
    <mergeCell ref="U18:W18"/>
    <mergeCell ref="X18:Z18"/>
    <mergeCell ref="AA18:AC18"/>
    <mergeCell ref="B17:K17"/>
    <mergeCell ref="L17:N17"/>
    <mergeCell ref="O17:Q17"/>
    <mergeCell ref="R17:T17"/>
    <mergeCell ref="U17:W17"/>
    <mergeCell ref="X17:Z17"/>
    <mergeCell ref="AD18:AF18"/>
    <mergeCell ref="B19:K19"/>
    <mergeCell ref="L19:N20"/>
    <mergeCell ref="O19:Q20"/>
    <mergeCell ref="R19:T20"/>
    <mergeCell ref="U19:W20"/>
    <mergeCell ref="X19:Z20"/>
    <mergeCell ref="AA19:AC20"/>
    <mergeCell ref="AD19:AF20"/>
    <mergeCell ref="B20:K20"/>
    <mergeCell ref="AA21:AC22"/>
    <mergeCell ref="AD21:AF22"/>
    <mergeCell ref="B22:K22"/>
    <mergeCell ref="B23:K23"/>
    <mergeCell ref="L23:N23"/>
    <mergeCell ref="O23:Q23"/>
    <mergeCell ref="R23:T23"/>
    <mergeCell ref="U23:W23"/>
    <mergeCell ref="X23:Z23"/>
    <mergeCell ref="AA23:AC23"/>
    <mergeCell ref="B21:K21"/>
    <mergeCell ref="L21:N22"/>
    <mergeCell ref="O21:Q22"/>
    <mergeCell ref="R21:T22"/>
    <mergeCell ref="U21:W22"/>
    <mergeCell ref="X21:Z22"/>
    <mergeCell ref="AD23:AF23"/>
    <mergeCell ref="B24:K24"/>
    <mergeCell ref="L24:N24"/>
    <mergeCell ref="O24:Q24"/>
    <mergeCell ref="R24:T24"/>
    <mergeCell ref="U24:W24"/>
    <mergeCell ref="X24:Z24"/>
    <mergeCell ref="AA24:AC24"/>
    <mergeCell ref="AD24:AF24"/>
    <mergeCell ref="AA25:AC25"/>
    <mergeCell ref="AD25:AF25"/>
    <mergeCell ref="B27:I27"/>
    <mergeCell ref="L27:N27"/>
    <mergeCell ref="O27:Q27"/>
    <mergeCell ref="R27:T27"/>
    <mergeCell ref="U27:W27"/>
    <mergeCell ref="X27:Z27"/>
    <mergeCell ref="AA27:AC27"/>
    <mergeCell ref="AD27:AF27"/>
    <mergeCell ref="B25:K25"/>
    <mergeCell ref="L25:N25"/>
    <mergeCell ref="O25:Q25"/>
    <mergeCell ref="R25:T25"/>
    <mergeCell ref="U25:W25"/>
    <mergeCell ref="X25:Z25"/>
    <mergeCell ref="AA29:AC29"/>
    <mergeCell ref="AD29:AF29"/>
    <mergeCell ref="L30:N30"/>
    <mergeCell ref="O30:Q30"/>
    <mergeCell ref="R30:T30"/>
    <mergeCell ref="U30:W30"/>
    <mergeCell ref="X30:Z30"/>
    <mergeCell ref="AA30:AC30"/>
    <mergeCell ref="AD30:AF30"/>
    <mergeCell ref="L29:N29"/>
    <mergeCell ref="O29:Q29"/>
    <mergeCell ref="R29:T29"/>
    <mergeCell ref="U29:W29"/>
    <mergeCell ref="X29:Z29"/>
    <mergeCell ref="AA33:AC33"/>
    <mergeCell ref="AD33:AF33"/>
    <mergeCell ref="B34:I34"/>
    <mergeCell ref="L34:N34"/>
    <mergeCell ref="O34:Q34"/>
    <mergeCell ref="R34:T34"/>
    <mergeCell ref="U34:W34"/>
    <mergeCell ref="X34:Z34"/>
    <mergeCell ref="AA34:AC34"/>
    <mergeCell ref="AD34:AF34"/>
    <mergeCell ref="B33:I33"/>
    <mergeCell ref="L33:N33"/>
    <mergeCell ref="O33:Q33"/>
    <mergeCell ref="R33:T33"/>
    <mergeCell ref="U33:W33"/>
    <mergeCell ref="X33:Z33"/>
    <mergeCell ref="AA35:AC35"/>
    <mergeCell ref="AD35:AF35"/>
    <mergeCell ref="B36:I36"/>
    <mergeCell ref="L36:N36"/>
    <mergeCell ref="O36:Q36"/>
    <mergeCell ref="R36:T36"/>
    <mergeCell ref="U36:W36"/>
    <mergeCell ref="X36:Z36"/>
    <mergeCell ref="AA36:AC36"/>
    <mergeCell ref="AD36:AF36"/>
    <mergeCell ref="B35:K35"/>
    <mergeCell ref="L35:N35"/>
    <mergeCell ref="O35:Q35"/>
    <mergeCell ref="R35:T35"/>
    <mergeCell ref="U35:W35"/>
    <mergeCell ref="X35:Z35"/>
    <mergeCell ref="AA37:AC37"/>
    <mergeCell ref="AD37:AF37"/>
    <mergeCell ref="B38:K38"/>
    <mergeCell ref="L38:N38"/>
    <mergeCell ref="O38:Q38"/>
    <mergeCell ref="R38:T38"/>
    <mergeCell ref="U38:W38"/>
    <mergeCell ref="X38:Z38"/>
    <mergeCell ref="AA38:AC38"/>
    <mergeCell ref="AD38:AF38"/>
    <mergeCell ref="B37:I37"/>
    <mergeCell ref="L37:N37"/>
    <mergeCell ref="O37:Q37"/>
    <mergeCell ref="R37:T37"/>
    <mergeCell ref="U37:W37"/>
    <mergeCell ref="X37:Z37"/>
    <mergeCell ref="AA39:AC39"/>
    <mergeCell ref="AD39:AF39"/>
    <mergeCell ref="B40:I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R42:T42"/>
    <mergeCell ref="U42:W42"/>
    <mergeCell ref="X42:Z42"/>
    <mergeCell ref="AA42:AC42"/>
    <mergeCell ref="AD42:AF42"/>
    <mergeCell ref="B41:I41"/>
    <mergeCell ref="L41:N41"/>
    <mergeCell ref="O41:Q41"/>
    <mergeCell ref="R41:T41"/>
    <mergeCell ref="U41:W41"/>
    <mergeCell ref="X41:Z41"/>
    <mergeCell ref="R45:U45"/>
    <mergeCell ref="AA45:AD45"/>
    <mergeCell ref="B29:K29"/>
    <mergeCell ref="AA43:AC43"/>
    <mergeCell ref="AD43:AF43"/>
    <mergeCell ref="B44:K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AA41:AC41"/>
    <mergeCell ref="AD41:AF41"/>
    <mergeCell ref="B42:I42"/>
    <mergeCell ref="L42:N42"/>
    <mergeCell ref="O42:Q42"/>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G173"/>
  <sheetViews>
    <sheetView showGridLines="0" zoomScaleNormal="100" zoomScalePageLayoutView="90" workbookViewId="0">
      <selection activeCell="E9" sqref="E9:O9"/>
    </sheetView>
  </sheetViews>
  <sheetFormatPr defaultColWidth="2.5" defaultRowHeight="13.5"/>
  <cols>
    <col min="1" max="11" width="3" style="115" customWidth="1"/>
    <col min="12" max="14" width="3.5" style="115" customWidth="1"/>
    <col min="15" max="17" width="3" style="115" customWidth="1"/>
    <col min="18" max="18" width="3.5" style="115" customWidth="1"/>
    <col min="19" max="20" width="3.5" style="105" customWidth="1"/>
    <col min="21" max="26" width="3" style="105" customWidth="1"/>
    <col min="27" max="29" width="2.5" style="105" customWidth="1"/>
    <col min="30" max="16384" width="2.5" style="105"/>
  </cols>
  <sheetData>
    <row r="1" spans="1:33" s="113" customFormat="1" ht="12" customHeight="1">
      <c r="A1" s="111" t="s">
        <v>9</v>
      </c>
      <c r="B1" s="111"/>
      <c r="C1" s="111"/>
      <c r="D1" s="111"/>
      <c r="E1" s="111"/>
      <c r="F1" s="112"/>
      <c r="G1" s="111"/>
      <c r="H1" s="111"/>
      <c r="I1" s="111"/>
      <c r="J1" s="111"/>
      <c r="K1" s="111"/>
      <c r="L1" s="111"/>
      <c r="M1" s="111"/>
      <c r="N1" s="111"/>
      <c r="O1" s="111"/>
      <c r="P1" s="111"/>
      <c r="Q1" s="111"/>
      <c r="R1" s="111"/>
      <c r="S1" s="467" t="s">
        <v>10</v>
      </c>
      <c r="T1" s="467"/>
      <c r="U1" s="467"/>
      <c r="V1" s="467"/>
      <c r="W1" s="467"/>
      <c r="X1" s="467"/>
      <c r="Y1" s="467"/>
      <c r="Z1" s="467"/>
      <c r="AA1" s="467"/>
      <c r="AB1" s="467"/>
      <c r="AC1" s="467"/>
      <c r="AG1" s="148"/>
    </row>
    <row r="2" spans="1:33" ht="12"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37" t="s">
        <v>222</v>
      </c>
      <c r="AG2" s="149"/>
    </row>
    <row r="3" spans="1:33" ht="13.5" customHeight="1">
      <c r="S3" s="115"/>
      <c r="T3" s="115"/>
      <c r="U3" s="115"/>
      <c r="V3" s="115"/>
      <c r="W3" s="115"/>
      <c r="X3" s="115"/>
      <c r="Y3" s="115"/>
      <c r="Z3" s="115"/>
      <c r="AA3" s="115"/>
      <c r="AB3" s="115"/>
      <c r="AC3" s="116"/>
    </row>
    <row r="4" spans="1:33" ht="19.5" customHeight="1">
      <c r="E4" s="145"/>
      <c r="S4" s="115"/>
      <c r="T4" s="115"/>
      <c r="U4" s="115"/>
      <c r="V4" s="115"/>
      <c r="W4" s="115"/>
      <c r="X4" s="115"/>
      <c r="Y4" s="115"/>
      <c r="Z4" s="115"/>
      <c r="AA4" s="115"/>
      <c r="AB4" s="115"/>
      <c r="AC4" s="116"/>
    </row>
    <row r="5" spans="1:33">
      <c r="R5" s="116"/>
    </row>
    <row r="6" spans="1:33" ht="15" customHeight="1">
      <c r="C6" s="105"/>
      <c r="D6" s="468" t="s">
        <v>220</v>
      </c>
      <c r="E6" s="469"/>
      <c r="F6" s="469"/>
      <c r="G6" s="469"/>
      <c r="H6" s="469"/>
      <c r="I6" s="469"/>
      <c r="J6" s="469"/>
      <c r="K6" s="469"/>
      <c r="L6" s="469"/>
      <c r="M6" s="469"/>
      <c r="N6" s="469"/>
      <c r="O6" s="469"/>
      <c r="P6" s="469"/>
      <c r="Q6" s="469"/>
      <c r="R6" s="469"/>
      <c r="S6" s="469"/>
      <c r="T6" s="469"/>
      <c r="U6" s="469"/>
      <c r="V6" s="469"/>
      <c r="W6" s="469"/>
      <c r="X6" s="469"/>
      <c r="Y6" s="469"/>
      <c r="Z6" s="470"/>
    </row>
    <row r="7" spans="1:33" ht="15" customHeight="1">
      <c r="C7" s="117"/>
      <c r="D7" s="471"/>
      <c r="E7" s="472"/>
      <c r="F7" s="472"/>
      <c r="G7" s="472"/>
      <c r="H7" s="472"/>
      <c r="I7" s="472"/>
      <c r="J7" s="472"/>
      <c r="K7" s="472"/>
      <c r="L7" s="472"/>
      <c r="M7" s="472"/>
      <c r="N7" s="472"/>
      <c r="O7" s="472"/>
      <c r="P7" s="472"/>
      <c r="Q7" s="472"/>
      <c r="R7" s="472"/>
      <c r="S7" s="472"/>
      <c r="T7" s="472"/>
      <c r="U7" s="472"/>
      <c r="V7" s="472"/>
      <c r="W7" s="472"/>
      <c r="X7" s="472"/>
      <c r="Y7" s="472"/>
      <c r="Z7" s="473"/>
    </row>
    <row r="8" spans="1:33" ht="15.6" customHeight="1">
      <c r="F8" s="118"/>
    </row>
    <row r="9" spans="1:33" ht="23.1" customHeight="1">
      <c r="B9" s="474" t="s">
        <v>34</v>
      </c>
      <c r="C9" s="475"/>
      <c r="D9" s="476"/>
      <c r="E9" s="361"/>
      <c r="F9" s="362"/>
      <c r="G9" s="362"/>
      <c r="H9" s="362"/>
      <c r="I9" s="362"/>
      <c r="J9" s="362"/>
      <c r="K9" s="362"/>
      <c r="L9" s="362"/>
      <c r="M9" s="362"/>
      <c r="N9" s="362"/>
      <c r="O9" s="363"/>
      <c r="Q9" s="119" t="s">
        <v>43</v>
      </c>
      <c r="W9" s="120"/>
    </row>
    <row r="10" spans="1:33">
      <c r="B10" s="121"/>
      <c r="C10" s="121"/>
      <c r="D10" s="121"/>
      <c r="F10" s="118"/>
    </row>
    <row r="11" spans="1:33">
      <c r="B11" s="121"/>
      <c r="C11" s="121"/>
      <c r="D11" s="121"/>
      <c r="F11" s="118"/>
    </row>
    <row r="12" spans="1:33" ht="23.85" customHeight="1">
      <c r="C12" s="105"/>
      <c r="D12" s="477"/>
      <c r="E12" s="478"/>
      <c r="F12" s="478"/>
      <c r="G12" s="478"/>
      <c r="H12" s="479"/>
      <c r="I12" s="462" t="s">
        <v>11</v>
      </c>
      <c r="J12" s="483"/>
      <c r="K12" s="483"/>
      <c r="L12" s="483"/>
      <c r="M12" s="483"/>
      <c r="N12" s="484"/>
      <c r="O12" s="462" t="s">
        <v>57</v>
      </c>
      <c r="P12" s="483"/>
      <c r="Q12" s="483"/>
      <c r="R12" s="483"/>
      <c r="S12" s="483"/>
      <c r="T12" s="484"/>
      <c r="U12" s="462" t="s">
        <v>30</v>
      </c>
      <c r="V12" s="483"/>
      <c r="W12" s="483"/>
      <c r="X12" s="483"/>
      <c r="Y12" s="483"/>
      <c r="Z12" s="484"/>
    </row>
    <row r="13" spans="1:33" ht="23.85" customHeight="1">
      <c r="C13" s="105"/>
      <c r="D13" s="480"/>
      <c r="E13" s="481"/>
      <c r="F13" s="481"/>
      <c r="G13" s="481"/>
      <c r="H13" s="482"/>
      <c r="I13" s="462" t="s">
        <v>31</v>
      </c>
      <c r="J13" s="463"/>
      <c r="K13" s="464"/>
      <c r="L13" s="485" t="s">
        <v>219</v>
      </c>
      <c r="M13" s="486"/>
      <c r="N13" s="487"/>
      <c r="O13" s="462" t="s">
        <v>31</v>
      </c>
      <c r="P13" s="463"/>
      <c r="Q13" s="463"/>
      <c r="R13" s="488" t="s">
        <v>219</v>
      </c>
      <c r="S13" s="486"/>
      <c r="T13" s="486"/>
      <c r="U13" s="462" t="s">
        <v>31</v>
      </c>
      <c r="V13" s="463"/>
      <c r="W13" s="463"/>
      <c r="X13" s="463"/>
      <c r="Y13" s="463"/>
      <c r="Z13" s="464"/>
      <c r="AA13" s="122"/>
    </row>
    <row r="14" spans="1:33" ht="23.85" customHeight="1">
      <c r="C14" s="105"/>
      <c r="D14" s="462" t="s">
        <v>18</v>
      </c>
      <c r="E14" s="463"/>
      <c r="F14" s="463"/>
      <c r="G14" s="463"/>
      <c r="H14" s="464"/>
      <c r="I14" s="225">
        <f>'4-1'!L53</f>
        <v>0</v>
      </c>
      <c r="J14" s="246"/>
      <c r="K14" s="246"/>
      <c r="L14" s="225">
        <f>'4-1'!O53+(SUM('4-1'!L15:L20))</f>
        <v>0</v>
      </c>
      <c r="M14" s="246"/>
      <c r="N14" s="246"/>
      <c r="O14" s="225">
        <f>'4-1'!U53</f>
        <v>0</v>
      </c>
      <c r="P14" s="246"/>
      <c r="Q14" s="246"/>
      <c r="R14" s="225">
        <f>'4-1'!X53+(SUM('4-1'!U15:U20))</f>
        <v>0</v>
      </c>
      <c r="S14" s="246"/>
      <c r="T14" s="246"/>
      <c r="U14" s="225">
        <f>'4-1'!AD53</f>
        <v>0</v>
      </c>
      <c r="V14" s="246"/>
      <c r="W14" s="246"/>
      <c r="X14" s="246" t="e">
        <f>#REF!</f>
        <v>#REF!</v>
      </c>
      <c r="Y14" s="246"/>
      <c r="Z14" s="226"/>
    </row>
    <row r="15" spans="1:33" ht="23.85" customHeight="1">
      <c r="C15" s="105"/>
      <c r="D15" s="462" t="s">
        <v>4</v>
      </c>
      <c r="E15" s="465"/>
      <c r="F15" s="465"/>
      <c r="G15" s="465"/>
      <c r="H15" s="466"/>
      <c r="I15" s="225">
        <f>'4-3'!L42</f>
        <v>0</v>
      </c>
      <c r="J15" s="246"/>
      <c r="K15" s="246"/>
      <c r="L15" s="225">
        <f>'4-3'!O42+(SUM('4-2'!L15:L25))</f>
        <v>0</v>
      </c>
      <c r="M15" s="246"/>
      <c r="N15" s="246"/>
      <c r="O15" s="225">
        <f>'4-3'!U42</f>
        <v>0</v>
      </c>
      <c r="P15" s="246"/>
      <c r="Q15" s="246"/>
      <c r="R15" s="225">
        <f>'4-3'!X42+(SUM('4-2'!U15:U25))</f>
        <v>0</v>
      </c>
      <c r="S15" s="246"/>
      <c r="T15" s="246"/>
      <c r="U15" s="225">
        <f>'4-3'!AD42</f>
        <v>0</v>
      </c>
      <c r="V15" s="246"/>
      <c r="W15" s="246"/>
      <c r="X15" s="246" t="e">
        <f>#REF!</f>
        <v>#REF!</v>
      </c>
      <c r="Y15" s="246"/>
      <c r="Z15" s="226"/>
    </row>
    <row r="16" spans="1:33" ht="23.85" customHeight="1">
      <c r="C16" s="105"/>
      <c r="D16" s="462" t="s">
        <v>5</v>
      </c>
      <c r="E16" s="463"/>
      <c r="F16" s="463"/>
      <c r="G16" s="463"/>
      <c r="H16" s="464"/>
      <c r="I16" s="225">
        <f>'4-5'!L44</f>
        <v>0</v>
      </c>
      <c r="J16" s="246"/>
      <c r="K16" s="226"/>
      <c r="L16" s="225">
        <f>'4-5'!O44+(SUM('4-4'!L15:L29))</f>
        <v>0</v>
      </c>
      <c r="M16" s="246"/>
      <c r="N16" s="226"/>
      <c r="O16" s="225">
        <f>'4-5'!U44</f>
        <v>0</v>
      </c>
      <c r="P16" s="246"/>
      <c r="Q16" s="226"/>
      <c r="R16" s="225">
        <f>'4-5'!X44+(SUM('4-4'!U15:U29))</f>
        <v>0</v>
      </c>
      <c r="S16" s="246"/>
      <c r="T16" s="226"/>
      <c r="U16" s="225">
        <f>'4-5'!AD44</f>
        <v>0</v>
      </c>
      <c r="V16" s="246"/>
      <c r="W16" s="246"/>
      <c r="X16" s="246" t="e">
        <f>#REF!</f>
        <v>#REF!</v>
      </c>
      <c r="Y16" s="246"/>
      <c r="Z16" s="226"/>
    </row>
    <row r="17" spans="1:29" ht="23.85" customHeight="1">
      <c r="C17" s="105"/>
      <c r="D17" s="462" t="s">
        <v>200</v>
      </c>
      <c r="E17" s="463"/>
      <c r="F17" s="463"/>
      <c r="G17" s="463"/>
      <c r="H17" s="464"/>
      <c r="I17" s="225">
        <f>(SUM(I14:I16)-SUM(L14:L16))*1+SUM(L14:L16)*1.4</f>
        <v>0</v>
      </c>
      <c r="J17" s="246"/>
      <c r="K17" s="246"/>
      <c r="L17" s="246"/>
      <c r="M17" s="246"/>
      <c r="N17" s="226"/>
      <c r="O17" s="225">
        <f>(SUM(O14:O16)-SUM(R14:R16))*1+SUM(R14:R16)*1.4</f>
        <v>0</v>
      </c>
      <c r="P17" s="246"/>
      <c r="Q17" s="246"/>
      <c r="R17" s="246"/>
      <c r="S17" s="246"/>
      <c r="T17" s="226"/>
      <c r="U17" s="225">
        <f>IF(I17+O17=SUM(U14:U16),SUM(U14:U16),"ERROR!")</f>
        <v>0</v>
      </c>
      <c r="V17" s="246"/>
      <c r="W17" s="246"/>
      <c r="X17" s="246"/>
      <c r="Y17" s="246"/>
      <c r="Z17" s="226"/>
    </row>
    <row r="18" spans="1:29" ht="12" customHeight="1">
      <c r="N18" s="123"/>
      <c r="Z18" s="139" t="s">
        <v>201</v>
      </c>
    </row>
    <row r="19" spans="1:29" ht="12" customHeight="1">
      <c r="M19" s="123"/>
      <c r="Z19" s="139"/>
    </row>
    <row r="20" spans="1:29" ht="12" customHeight="1"/>
    <row r="21" spans="1:29" ht="13.15" customHeight="1">
      <c r="A21" s="105"/>
      <c r="B21" s="105"/>
      <c r="C21" s="105"/>
      <c r="D21" s="105" t="s">
        <v>50</v>
      </c>
      <c r="G21" s="105"/>
      <c r="K21" s="105"/>
      <c r="L21" s="105"/>
      <c r="M21" s="105"/>
      <c r="N21" s="105"/>
      <c r="O21" s="105"/>
      <c r="P21" s="105"/>
      <c r="Q21" s="105"/>
      <c r="R21" s="105"/>
    </row>
    <row r="22" spans="1:29" s="109" customFormat="1" ht="12" customHeight="1">
      <c r="A22" s="105"/>
      <c r="B22" s="105"/>
      <c r="C22" s="105"/>
      <c r="D22" s="105"/>
      <c r="E22" s="105"/>
      <c r="F22" s="105"/>
      <c r="G22" s="105"/>
      <c r="K22" s="105"/>
      <c r="L22" s="105"/>
      <c r="M22" s="105"/>
      <c r="N22" s="105"/>
      <c r="O22" s="105"/>
      <c r="P22" s="105"/>
      <c r="Q22" s="105"/>
      <c r="R22" s="105"/>
      <c r="S22" s="105"/>
      <c r="T22" s="105"/>
      <c r="U22" s="105"/>
      <c r="V22" s="105"/>
      <c r="W22" s="105"/>
      <c r="X22" s="105"/>
      <c r="Y22" s="105"/>
      <c r="Z22" s="105"/>
      <c r="AA22" s="105"/>
      <c r="AB22" s="105"/>
      <c r="AC22" s="105"/>
    </row>
    <row r="23" spans="1:29" s="109" customFormat="1" ht="12" customHeight="1">
      <c r="D23" s="109" t="s">
        <v>51</v>
      </c>
      <c r="E23" s="109" t="s">
        <v>235</v>
      </c>
    </row>
    <row r="24" spans="1:29" s="109" customFormat="1" ht="12" customHeight="1"/>
    <row r="25" spans="1:29" s="109" customFormat="1" ht="12" customHeight="1">
      <c r="D25" s="109" t="s">
        <v>51</v>
      </c>
      <c r="E25" s="109" t="s">
        <v>54</v>
      </c>
      <c r="K25" s="109" t="s">
        <v>55</v>
      </c>
    </row>
    <row r="26" spans="1:29" s="109" customFormat="1" ht="12" customHeight="1">
      <c r="K26" s="109" t="s">
        <v>56</v>
      </c>
    </row>
    <row r="27" spans="1:29" s="109" customFormat="1" ht="12" customHeight="1"/>
    <row r="28" spans="1:29" s="109" customFormat="1" ht="12" customHeight="1"/>
    <row r="29" spans="1:29" s="109" customFormat="1" ht="12" customHeight="1">
      <c r="C29" s="124"/>
      <c r="E29" s="105"/>
      <c r="F29" s="105"/>
      <c r="G29" s="105"/>
      <c r="H29" s="105"/>
      <c r="I29" s="105"/>
      <c r="J29" s="105"/>
      <c r="K29" s="105"/>
      <c r="L29" s="105"/>
      <c r="M29" s="105"/>
      <c r="N29" s="105"/>
      <c r="O29" s="105"/>
      <c r="P29" s="105"/>
      <c r="Q29" s="105"/>
      <c r="R29" s="105"/>
      <c r="S29" s="105"/>
      <c r="T29" s="105"/>
    </row>
    <row r="30" spans="1:29" s="109" customFormat="1" ht="12" customHeight="1">
      <c r="C30" s="124"/>
      <c r="E30" s="105"/>
      <c r="F30" s="105"/>
      <c r="G30" s="105"/>
      <c r="H30" s="105"/>
      <c r="I30" s="105"/>
      <c r="J30" s="105"/>
      <c r="K30" s="105"/>
      <c r="L30" s="105"/>
      <c r="M30" s="105"/>
      <c r="N30" s="105"/>
      <c r="O30" s="105"/>
      <c r="P30" s="105"/>
      <c r="Q30" s="105"/>
      <c r="R30" s="105"/>
      <c r="S30" s="105"/>
      <c r="T30" s="105"/>
    </row>
    <row r="31" spans="1:29" s="109" customFormat="1" ht="12" customHeight="1">
      <c r="C31" s="124"/>
      <c r="E31" s="105"/>
      <c r="F31" s="105"/>
      <c r="G31" s="105"/>
      <c r="H31" s="105"/>
      <c r="I31" s="105"/>
      <c r="J31" s="105"/>
      <c r="K31" s="105"/>
      <c r="L31" s="105"/>
      <c r="M31" s="105"/>
      <c r="N31" s="105"/>
      <c r="O31" s="105"/>
      <c r="P31" s="105"/>
      <c r="Q31" s="105"/>
      <c r="R31" s="105"/>
      <c r="S31" s="105"/>
      <c r="T31" s="105"/>
    </row>
    <row r="32" spans="1:29">
      <c r="A32" s="105"/>
      <c r="B32" s="105"/>
      <c r="C32" s="105"/>
      <c r="D32" s="105"/>
      <c r="E32" s="105"/>
      <c r="F32" s="105"/>
      <c r="G32" s="105"/>
      <c r="H32" s="105"/>
      <c r="I32" s="105"/>
      <c r="J32" s="105"/>
      <c r="K32" s="105"/>
      <c r="L32" s="105"/>
      <c r="M32" s="105"/>
      <c r="N32" s="105"/>
      <c r="O32" s="105"/>
      <c r="P32" s="105"/>
      <c r="Q32" s="105"/>
      <c r="R32" s="105"/>
      <c r="AC32" s="109"/>
    </row>
    <row r="33" spans="1:29" s="109" customFormat="1" ht="12" customHeight="1">
      <c r="A33" s="105"/>
      <c r="AA33" s="105"/>
      <c r="AB33" s="105"/>
      <c r="AC33" s="105"/>
    </row>
    <row r="34" spans="1:29" s="109" customFormat="1" ht="12" customHeight="1">
      <c r="A34" s="105"/>
      <c r="AA34" s="105"/>
      <c r="AB34" s="105"/>
    </row>
    <row r="35" spans="1:29" ht="12" customHeight="1">
      <c r="A35" s="105"/>
      <c r="B35" s="105"/>
      <c r="C35" s="105"/>
      <c r="D35" s="105"/>
      <c r="E35" s="105"/>
      <c r="F35" s="105"/>
      <c r="G35" s="105"/>
      <c r="H35" s="105"/>
      <c r="I35" s="105"/>
      <c r="J35" s="105"/>
      <c r="K35" s="105"/>
      <c r="L35" s="105"/>
      <c r="M35" s="105"/>
      <c r="N35" s="105"/>
      <c r="O35" s="105"/>
      <c r="P35" s="105"/>
      <c r="Q35" s="105"/>
      <c r="R35" s="105"/>
      <c r="AA35" s="109"/>
      <c r="AB35" s="109"/>
      <c r="AC35" s="109"/>
    </row>
    <row r="36" spans="1:29" ht="12" customHeight="1">
      <c r="A36" s="105"/>
      <c r="B36" s="105"/>
      <c r="C36" s="105"/>
      <c r="D36" s="105"/>
      <c r="E36" s="105"/>
      <c r="F36" s="105"/>
      <c r="G36" s="105"/>
      <c r="H36" s="105"/>
      <c r="I36" s="105"/>
      <c r="J36" s="105"/>
      <c r="K36" s="105"/>
      <c r="L36" s="105"/>
      <c r="M36" s="105"/>
      <c r="N36" s="105"/>
      <c r="O36" s="105"/>
      <c r="P36" s="105"/>
      <c r="Q36" s="105"/>
      <c r="R36" s="105"/>
      <c r="AA36" s="109"/>
      <c r="AB36" s="109"/>
    </row>
    <row r="37" spans="1:29" ht="12" customHeight="1">
      <c r="A37" s="105"/>
      <c r="B37" s="105"/>
      <c r="C37" s="105"/>
      <c r="D37" s="105"/>
      <c r="E37" s="105"/>
      <c r="F37" s="105"/>
      <c r="G37" s="105"/>
      <c r="H37" s="105"/>
      <c r="I37" s="105"/>
      <c r="J37" s="105"/>
      <c r="K37" s="105"/>
      <c r="L37" s="105"/>
      <c r="M37" s="105"/>
      <c r="N37" s="105"/>
      <c r="O37" s="105"/>
      <c r="P37" s="105"/>
      <c r="Q37" s="105"/>
      <c r="R37" s="105"/>
      <c r="AA37" s="109"/>
      <c r="AB37" s="109"/>
    </row>
    <row r="38" spans="1:29">
      <c r="A38" s="105"/>
      <c r="B38" s="105"/>
      <c r="C38" s="105"/>
      <c r="D38" s="105"/>
      <c r="E38" s="105"/>
      <c r="F38" s="105"/>
      <c r="G38" s="105"/>
      <c r="H38" s="105"/>
      <c r="I38" s="105"/>
      <c r="J38" s="105"/>
      <c r="K38" s="105"/>
      <c r="L38" s="105"/>
      <c r="M38" s="105"/>
      <c r="N38" s="105"/>
      <c r="O38" s="105"/>
      <c r="P38" s="105"/>
      <c r="Q38" s="105"/>
      <c r="R38" s="105"/>
      <c r="AA38" s="109"/>
      <c r="AB38" s="109"/>
    </row>
    <row r="39" spans="1:29">
      <c r="A39" s="105"/>
      <c r="B39" s="106" t="s">
        <v>215</v>
      </c>
      <c r="C39" s="106"/>
      <c r="D39" s="107" t="s">
        <v>216</v>
      </c>
      <c r="E39" s="106"/>
      <c r="F39" s="106"/>
      <c r="G39" s="106"/>
      <c r="H39" s="106"/>
      <c r="I39" s="106"/>
      <c r="J39" s="106"/>
      <c r="K39" s="106"/>
      <c r="L39" s="106"/>
      <c r="M39" s="106"/>
      <c r="N39" s="106"/>
      <c r="O39" s="106"/>
      <c r="P39" s="106"/>
      <c r="Q39" s="106"/>
      <c r="R39" s="106"/>
      <c r="S39" s="106"/>
      <c r="T39" s="106"/>
      <c r="U39" s="106"/>
      <c r="V39" s="106"/>
      <c r="W39" s="106"/>
      <c r="X39" s="106"/>
      <c r="Y39" s="106"/>
      <c r="Z39" s="106"/>
      <c r="AA39" s="109"/>
      <c r="AB39" s="109"/>
    </row>
    <row r="40" spans="1:29">
      <c r="A40" s="105"/>
      <c r="B40" s="105"/>
      <c r="C40" s="108" t="s">
        <v>202</v>
      </c>
      <c r="D40" s="105"/>
      <c r="E40" s="109"/>
      <c r="F40" s="109"/>
      <c r="G40" s="109"/>
      <c r="H40" s="109"/>
      <c r="I40" s="109"/>
      <c r="J40" s="109"/>
      <c r="K40" s="109"/>
      <c r="L40" s="109"/>
      <c r="M40" s="109"/>
      <c r="N40" s="109"/>
      <c r="O40" s="109"/>
      <c r="P40" s="109"/>
      <c r="Q40" s="109"/>
      <c r="R40" s="109"/>
      <c r="S40" s="109"/>
      <c r="T40" s="109"/>
      <c r="U40" s="109"/>
      <c r="V40" s="109"/>
      <c r="W40" s="109"/>
      <c r="X40" s="109"/>
      <c r="Y40" s="109"/>
      <c r="Z40" s="109"/>
      <c r="AA40" s="109"/>
    </row>
    <row r="41" spans="1:29">
      <c r="A41" s="105"/>
      <c r="B41" s="105"/>
      <c r="C41" s="110" t="s">
        <v>217</v>
      </c>
      <c r="D41" s="109" t="s">
        <v>239</v>
      </c>
      <c r="E41" s="109"/>
      <c r="F41" s="105"/>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row>
    <row r="42" spans="1:29">
      <c r="A42" s="105"/>
      <c r="B42" s="105"/>
      <c r="C42" s="110" t="s">
        <v>203</v>
      </c>
      <c r="D42" s="109" t="s">
        <v>236</v>
      </c>
      <c r="E42" s="109"/>
      <c r="F42" s="105"/>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row>
    <row r="43" spans="1:29">
      <c r="A43" s="105"/>
      <c r="B43" s="105"/>
      <c r="C43" s="109"/>
      <c r="D43" s="109" t="s">
        <v>240</v>
      </c>
      <c r="E43" s="109"/>
      <c r="F43" s="105"/>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row>
    <row r="44" spans="1:29">
      <c r="A44" s="105"/>
      <c r="B44" s="105"/>
      <c r="C44" s="110" t="s">
        <v>204</v>
      </c>
      <c r="D44" s="109" t="s">
        <v>205</v>
      </c>
      <c r="E44" s="109"/>
      <c r="F44" s="105"/>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row>
    <row r="45" spans="1:29">
      <c r="A45" s="105"/>
      <c r="B45" s="105"/>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C45" s="109"/>
    </row>
    <row r="46" spans="1:29">
      <c r="A46" s="105"/>
      <c r="B46" s="105"/>
      <c r="C46" s="109" t="s">
        <v>214</v>
      </c>
      <c r="D46" s="105"/>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9">
      <c r="A47" s="105"/>
      <c r="B47" s="105"/>
      <c r="C47" s="108" t="s">
        <v>217</v>
      </c>
      <c r="D47" s="109" t="s">
        <v>237</v>
      </c>
      <c r="E47" s="109"/>
      <c r="F47" s="105"/>
      <c r="G47" s="109"/>
      <c r="H47" s="109"/>
      <c r="I47" s="109"/>
      <c r="J47" s="109"/>
      <c r="K47" s="109"/>
      <c r="L47" s="109"/>
      <c r="M47" s="109"/>
      <c r="N47" s="109"/>
      <c r="O47" s="109"/>
      <c r="P47" s="109"/>
      <c r="Q47" s="109"/>
      <c r="R47" s="109"/>
      <c r="S47" s="109"/>
      <c r="T47" s="109"/>
      <c r="U47" s="109"/>
      <c r="V47" s="109"/>
      <c r="W47" s="109"/>
      <c r="X47" s="109"/>
      <c r="Y47" s="109"/>
      <c r="Z47" s="109"/>
      <c r="AC47" s="109"/>
    </row>
    <row r="48" spans="1:29">
      <c r="A48" s="105"/>
      <c r="B48" s="105"/>
      <c r="C48" s="108" t="s">
        <v>218</v>
      </c>
      <c r="D48" s="109" t="s">
        <v>238</v>
      </c>
      <c r="E48" s="109"/>
      <c r="F48" s="105"/>
      <c r="G48" s="109"/>
      <c r="H48" s="109"/>
      <c r="I48" s="109"/>
      <c r="J48" s="109"/>
      <c r="K48" s="109"/>
      <c r="L48" s="109"/>
      <c r="M48" s="109"/>
      <c r="N48" s="109"/>
      <c r="O48" s="109"/>
      <c r="P48" s="109"/>
      <c r="Q48" s="109"/>
      <c r="R48" s="109"/>
      <c r="S48" s="109"/>
      <c r="T48" s="109"/>
      <c r="U48" s="109"/>
      <c r="V48" s="109"/>
      <c r="W48" s="109"/>
      <c r="X48" s="109"/>
      <c r="Y48" s="109"/>
      <c r="Z48" s="109"/>
      <c r="AC48" s="109"/>
    </row>
    <row r="49" spans="1:29">
      <c r="A49" s="105"/>
      <c r="AC49" s="109"/>
    </row>
    <row r="50" spans="1:29">
      <c r="A50" s="105"/>
      <c r="B50" s="105"/>
      <c r="C50" s="105"/>
      <c r="D50" s="105"/>
      <c r="E50" s="105"/>
      <c r="F50" s="105"/>
      <c r="G50" s="105"/>
      <c r="H50" s="105"/>
      <c r="I50" s="105"/>
      <c r="J50" s="105"/>
      <c r="K50" s="105"/>
      <c r="L50" s="105"/>
      <c r="M50" s="105"/>
      <c r="N50" s="105"/>
      <c r="O50" s="105"/>
      <c r="P50" s="105"/>
      <c r="Q50" s="105"/>
      <c r="R50" s="105"/>
      <c r="AC50" s="109"/>
    </row>
    <row r="51" spans="1:29">
      <c r="A51" s="105"/>
      <c r="B51" s="105"/>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row>
    <row r="52" spans="1:29">
      <c r="A52" s="105"/>
      <c r="B52" s="105"/>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row>
    <row r="53" spans="1:29">
      <c r="A53" s="105"/>
      <c r="B53" s="105"/>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row>
    <row r="54" spans="1:29">
      <c r="A54" s="105"/>
      <c r="B54" s="105"/>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row>
    <row r="55" spans="1:29">
      <c r="A55" s="105"/>
      <c r="B55" s="105"/>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row>
    <row r="56" spans="1:29">
      <c r="A56" s="105"/>
      <c r="B56" s="105"/>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row>
    <row r="57" spans="1:29">
      <c r="A57" s="105"/>
      <c r="B57" s="105"/>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9">
      <c r="A58" s="105"/>
      <c r="B58" s="105"/>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row>
    <row r="59" spans="1:29">
      <c r="A59" s="105"/>
      <c r="B59" s="105"/>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row>
    <row r="60" spans="1:29">
      <c r="A60" s="105"/>
      <c r="B60" s="105"/>
      <c r="C60" s="105"/>
      <c r="D60" s="105"/>
      <c r="E60" s="105"/>
      <c r="F60" s="105"/>
      <c r="G60" s="105"/>
      <c r="H60" s="105"/>
      <c r="I60" s="105"/>
      <c r="J60" s="105"/>
      <c r="K60" s="105"/>
      <c r="L60" s="105"/>
      <c r="M60" s="105"/>
      <c r="N60" s="105"/>
      <c r="O60" s="105"/>
      <c r="P60" s="105"/>
      <c r="Q60" s="105"/>
      <c r="R60" s="105"/>
    </row>
    <row r="61" spans="1:29">
      <c r="A61" s="105"/>
      <c r="B61" s="105"/>
      <c r="C61" s="105"/>
      <c r="D61" s="105"/>
      <c r="E61" s="105"/>
      <c r="F61" s="105"/>
      <c r="G61" s="105"/>
      <c r="H61" s="105"/>
      <c r="I61" s="105"/>
      <c r="J61" s="105"/>
      <c r="K61" s="105"/>
      <c r="L61" s="105"/>
      <c r="M61" s="105"/>
      <c r="N61" s="105"/>
      <c r="O61" s="105"/>
      <c r="P61" s="105"/>
      <c r="Q61" s="105"/>
      <c r="R61" s="105"/>
    </row>
    <row r="62" spans="1:29">
      <c r="A62" s="105"/>
      <c r="B62" s="105"/>
      <c r="C62" s="105"/>
      <c r="D62" s="105"/>
      <c r="E62" s="105"/>
      <c r="F62" s="105"/>
      <c r="G62" s="105"/>
      <c r="H62" s="105"/>
      <c r="I62" s="105"/>
      <c r="J62" s="105"/>
      <c r="K62" s="105"/>
      <c r="L62" s="105"/>
      <c r="M62" s="105"/>
      <c r="N62" s="105"/>
      <c r="O62" s="105"/>
      <c r="P62" s="105"/>
      <c r="Q62" s="105"/>
      <c r="R62" s="105"/>
    </row>
    <row r="63" spans="1:29">
      <c r="A63" s="105"/>
      <c r="B63" s="105"/>
      <c r="C63" s="105"/>
      <c r="D63" s="105"/>
      <c r="E63" s="105"/>
      <c r="F63" s="105"/>
      <c r="G63" s="105"/>
      <c r="H63" s="105"/>
      <c r="I63" s="105"/>
      <c r="J63" s="105"/>
      <c r="K63" s="105"/>
      <c r="L63" s="105"/>
      <c r="M63" s="105"/>
      <c r="N63" s="105"/>
      <c r="O63" s="105"/>
      <c r="P63" s="105"/>
      <c r="Q63" s="105"/>
      <c r="R63" s="105"/>
    </row>
    <row r="64" spans="1:29">
      <c r="A64" s="105"/>
      <c r="B64" s="105"/>
      <c r="C64" s="105"/>
      <c r="D64" s="105"/>
      <c r="E64" s="105"/>
      <c r="F64" s="105"/>
      <c r="G64" s="105"/>
      <c r="H64" s="105"/>
      <c r="I64" s="105"/>
      <c r="J64" s="105"/>
      <c r="K64" s="105"/>
      <c r="L64" s="105"/>
      <c r="M64" s="105"/>
      <c r="N64" s="105"/>
      <c r="O64" s="105"/>
      <c r="P64" s="105"/>
      <c r="Q64" s="105"/>
      <c r="R64" s="105"/>
    </row>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row r="81" s="105" customFormat="1"/>
    <row r="82" s="105" customFormat="1"/>
    <row r="83" s="105" customFormat="1"/>
    <row r="84" s="105" customFormat="1"/>
    <row r="85" s="105" customFormat="1"/>
    <row r="86" s="105" customFormat="1"/>
    <row r="87" s="105" customFormat="1"/>
    <row r="88" s="105" customFormat="1"/>
    <row r="89" s="105" customFormat="1"/>
    <row r="90" s="105" customFormat="1"/>
    <row r="91" s="105" customFormat="1"/>
    <row r="92" s="105" customFormat="1"/>
    <row r="93" s="105" customFormat="1"/>
    <row r="94" s="105" customFormat="1"/>
    <row r="95" s="105" customFormat="1"/>
    <row r="96" s="105" customFormat="1"/>
    <row r="97" s="105" customFormat="1"/>
    <row r="98" s="105" customFormat="1"/>
    <row r="99" s="105" customFormat="1"/>
    <row r="100" s="105" customFormat="1"/>
    <row r="101" s="105" customFormat="1"/>
    <row r="102" s="105" customFormat="1"/>
    <row r="103" s="105" customFormat="1"/>
    <row r="104" s="105" customFormat="1"/>
    <row r="105" s="105" customFormat="1"/>
    <row r="106" s="105" customFormat="1"/>
    <row r="107" s="105" customFormat="1"/>
    <row r="108" s="105" customFormat="1"/>
    <row r="109" s="105" customFormat="1"/>
    <row r="110" s="105" customFormat="1"/>
    <row r="111" s="105" customFormat="1"/>
    <row r="112" s="105" customFormat="1"/>
    <row r="113" s="105" customFormat="1"/>
    <row r="114" s="105" customFormat="1"/>
    <row r="115" s="105" customFormat="1"/>
    <row r="116" s="105" customFormat="1"/>
    <row r="117" s="105" customFormat="1"/>
    <row r="118" s="105" customFormat="1"/>
    <row r="119" s="105" customFormat="1"/>
    <row r="120" s="105" customFormat="1"/>
    <row r="121" s="105" customFormat="1"/>
    <row r="122" s="105" customFormat="1"/>
    <row r="123" s="105" customFormat="1"/>
    <row r="124" s="105" customFormat="1"/>
    <row r="125" s="105" customFormat="1"/>
    <row r="126" s="105" customFormat="1"/>
    <row r="127" s="105" customFormat="1"/>
    <row r="128" s="105" customFormat="1"/>
    <row r="129" s="105" customFormat="1"/>
    <row r="130" s="105" customFormat="1"/>
    <row r="131" s="105" customFormat="1"/>
    <row r="132" s="105" customFormat="1"/>
    <row r="133" s="105" customFormat="1"/>
    <row r="134" s="105" customFormat="1"/>
    <row r="135" s="105" customFormat="1"/>
    <row r="136" s="105" customFormat="1"/>
    <row r="137" s="105" customFormat="1"/>
    <row r="138" s="105" customFormat="1"/>
    <row r="139" s="105" customFormat="1"/>
    <row r="140" s="105" customFormat="1"/>
    <row r="141" s="105" customFormat="1"/>
    <row r="142" s="105" customFormat="1"/>
    <row r="143" s="105" customFormat="1"/>
    <row r="144" s="105" customFormat="1"/>
    <row r="145" s="105" customFormat="1"/>
    <row r="146" s="105" customFormat="1"/>
    <row r="147" s="105" customFormat="1"/>
    <row r="148" s="105" customFormat="1"/>
    <row r="149" s="105" customFormat="1"/>
    <row r="150" s="105" customFormat="1"/>
    <row r="151" s="105" customFormat="1"/>
    <row r="152" s="105" customFormat="1"/>
    <row r="153" s="105" customFormat="1"/>
    <row r="154" s="105" customFormat="1"/>
    <row r="155" s="105" customFormat="1"/>
    <row r="156" s="105" customFormat="1"/>
    <row r="157" s="105" customFormat="1"/>
    <row r="158" s="105" customFormat="1"/>
    <row r="159" s="105" customFormat="1"/>
    <row r="160" s="105" customFormat="1"/>
    <row r="161" s="105" customFormat="1"/>
    <row r="162" s="105" customFormat="1"/>
    <row r="163" s="105" customFormat="1"/>
    <row r="164" s="105" customFormat="1"/>
    <row r="165" s="105" customFormat="1"/>
    <row r="166" s="105" customFormat="1"/>
    <row r="167" s="105" customFormat="1"/>
    <row r="168" s="105" customFormat="1"/>
    <row r="169" s="105" customFormat="1"/>
    <row r="170" s="105" customFormat="1"/>
    <row r="171" s="105" customFormat="1"/>
    <row r="172" s="105" customFormat="1"/>
    <row r="173" s="105" customFormat="1"/>
  </sheetData>
  <sheetProtection algorithmName="SHA-512" hashValue="6GRArLQZhVW2vr9ivfAlcYivz+Rf9Voe/urs2VQHf4EboakxJU56RXvXQduXg7fb/YZhh7nunevw/ZPVkSOUeA==" saltValue="SUtFYBaQn1uLb2xROfBb/Q==" spinCount="100000" sheet="1" objects="1" scenarios="1"/>
  <mergeCells count="35">
    <mergeCell ref="S1:AC1"/>
    <mergeCell ref="D6:Z7"/>
    <mergeCell ref="B9:D9"/>
    <mergeCell ref="E9:O9"/>
    <mergeCell ref="D12:H13"/>
    <mergeCell ref="I12:N12"/>
    <mergeCell ref="O12:T12"/>
    <mergeCell ref="U12:Z12"/>
    <mergeCell ref="U13:Z13"/>
    <mergeCell ref="I13:K13"/>
    <mergeCell ref="L13:N13"/>
    <mergeCell ref="O13:Q13"/>
    <mergeCell ref="R13:T13"/>
    <mergeCell ref="D17:H17"/>
    <mergeCell ref="I17:N17"/>
    <mergeCell ref="O17:T17"/>
    <mergeCell ref="U17:Z17"/>
    <mergeCell ref="U14:Z14"/>
    <mergeCell ref="D16:H16"/>
    <mergeCell ref="D14:H14"/>
    <mergeCell ref="U16:Z16"/>
    <mergeCell ref="D15:H15"/>
    <mergeCell ref="U15:Z15"/>
    <mergeCell ref="I14:K14"/>
    <mergeCell ref="I15:K15"/>
    <mergeCell ref="I16:K16"/>
    <mergeCell ref="L14:N14"/>
    <mergeCell ref="O14:Q14"/>
    <mergeCell ref="R14:T14"/>
    <mergeCell ref="L15:N15"/>
    <mergeCell ref="O15:Q15"/>
    <mergeCell ref="R15:T15"/>
    <mergeCell ref="L16:N16"/>
    <mergeCell ref="O16:Q16"/>
    <mergeCell ref="R16:T16"/>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0"/>
  <sheetViews>
    <sheetView showGridLines="0" zoomScaleNormal="100" zoomScalePageLayoutView="90" workbookViewId="0">
      <selection activeCell="D10" sqref="D10:J11"/>
    </sheetView>
  </sheetViews>
  <sheetFormatPr defaultColWidth="10.625" defaultRowHeight="12"/>
  <cols>
    <col min="1" max="3" width="3.75" style="71" customWidth="1"/>
    <col min="4" max="5" width="5.375" style="71" customWidth="1"/>
    <col min="6" max="16" width="3.75" style="71" customWidth="1"/>
    <col min="17" max="17" width="10.25" style="71" customWidth="1"/>
    <col min="18" max="19" width="6.875" style="71" customWidth="1"/>
    <col min="20" max="16384" width="10.625" style="71"/>
  </cols>
  <sheetData>
    <row r="1" spans="1:19" s="70" customFormat="1" ht="12" customHeight="1">
      <c r="A1" s="20" t="s">
        <v>9</v>
      </c>
      <c r="B1" s="83"/>
      <c r="C1" s="83"/>
      <c r="D1" s="83"/>
      <c r="E1" s="83"/>
      <c r="F1" s="83"/>
      <c r="G1" s="83"/>
      <c r="H1" s="83"/>
      <c r="I1" s="83"/>
      <c r="J1" s="83"/>
      <c r="K1" s="83"/>
      <c r="L1" s="83"/>
      <c r="M1" s="83"/>
      <c r="N1" s="83"/>
      <c r="O1" s="83"/>
      <c r="P1" s="84"/>
      <c r="Q1" s="83"/>
      <c r="R1" s="83"/>
      <c r="S1" s="99" t="s">
        <v>194</v>
      </c>
    </row>
    <row r="2" spans="1:19" ht="12" customHeight="1">
      <c r="A2" s="84"/>
      <c r="B2" s="84"/>
      <c r="C2" s="84"/>
      <c r="D2" s="84"/>
      <c r="E2" s="84"/>
      <c r="F2" s="84"/>
      <c r="G2" s="84"/>
      <c r="H2" s="84"/>
      <c r="I2" s="84"/>
      <c r="J2" s="84"/>
      <c r="K2" s="84"/>
      <c r="L2" s="84"/>
      <c r="M2" s="84"/>
      <c r="N2" s="84"/>
      <c r="O2" s="84"/>
      <c r="P2" s="84"/>
      <c r="Q2" s="84"/>
      <c r="R2" s="84"/>
      <c r="S2" s="22" t="s">
        <v>223</v>
      </c>
    </row>
    <row r="3" spans="1:19" ht="10.5" customHeight="1">
      <c r="S3" s="29"/>
    </row>
    <row r="4" spans="1:19" ht="10.5" customHeight="1">
      <c r="E4" s="146"/>
      <c r="S4" s="29"/>
    </row>
    <row r="5" spans="1:19" ht="10.5" customHeight="1">
      <c r="S5" s="29"/>
    </row>
    <row r="6" spans="1:19" ht="6.75" customHeight="1">
      <c r="A6" s="72"/>
      <c r="B6" s="72"/>
      <c r="C6" s="72"/>
      <c r="D6" s="81"/>
      <c r="E6" s="81"/>
      <c r="F6" s="81"/>
      <c r="G6" s="81"/>
      <c r="H6" s="81"/>
      <c r="I6" s="81"/>
      <c r="J6" s="81"/>
      <c r="K6" s="82"/>
      <c r="L6" s="82"/>
      <c r="M6" s="73"/>
      <c r="N6" s="72"/>
      <c r="O6" s="72"/>
      <c r="P6" s="72"/>
      <c r="Q6" s="74"/>
      <c r="R6" s="74"/>
    </row>
    <row r="7" spans="1:19" ht="12.75" customHeight="1">
      <c r="B7" s="86"/>
      <c r="C7" s="491" t="s">
        <v>208</v>
      </c>
      <c r="D7" s="492"/>
      <c r="E7" s="492"/>
      <c r="F7" s="492"/>
      <c r="G7" s="492"/>
      <c r="H7" s="492"/>
      <c r="I7" s="492"/>
      <c r="J7" s="492"/>
      <c r="K7" s="492"/>
      <c r="L7" s="492"/>
      <c r="M7" s="492"/>
      <c r="N7" s="492"/>
      <c r="O7" s="492"/>
      <c r="P7" s="492"/>
      <c r="Q7" s="492"/>
      <c r="R7" s="493"/>
    </row>
    <row r="8" spans="1:19" ht="12.75" customHeight="1">
      <c r="B8" s="86"/>
      <c r="C8" s="494"/>
      <c r="D8" s="495"/>
      <c r="E8" s="495"/>
      <c r="F8" s="495"/>
      <c r="G8" s="495"/>
      <c r="H8" s="495"/>
      <c r="I8" s="495"/>
      <c r="J8" s="495"/>
      <c r="K8" s="495"/>
      <c r="L8" s="495"/>
      <c r="M8" s="495"/>
      <c r="N8" s="495"/>
      <c r="O8" s="495"/>
      <c r="P8" s="495"/>
      <c r="Q8" s="495"/>
      <c r="R8" s="496"/>
    </row>
    <row r="9" spans="1:19" ht="6.75" customHeight="1">
      <c r="A9" s="86"/>
      <c r="B9" s="86"/>
      <c r="C9" s="86"/>
      <c r="D9" s="86"/>
      <c r="E9" s="86"/>
      <c r="F9" s="86"/>
      <c r="G9" s="86"/>
      <c r="H9" s="86"/>
      <c r="I9" s="86"/>
      <c r="J9" s="86"/>
      <c r="K9" s="86"/>
      <c r="L9" s="86"/>
      <c r="M9" s="86"/>
      <c r="N9" s="86"/>
      <c r="O9" s="86"/>
      <c r="P9" s="86"/>
      <c r="Q9" s="86"/>
      <c r="R9" s="86"/>
    </row>
    <row r="10" spans="1:19" ht="15" customHeight="1">
      <c r="A10" s="512" t="s">
        <v>59</v>
      </c>
      <c r="B10" s="512"/>
      <c r="C10" s="513"/>
      <c r="D10" s="514"/>
      <c r="E10" s="515"/>
      <c r="F10" s="515"/>
      <c r="G10" s="515"/>
      <c r="H10" s="515"/>
      <c r="I10" s="515"/>
      <c r="J10" s="516"/>
      <c r="K10" s="526" t="s">
        <v>60</v>
      </c>
      <c r="L10" s="82"/>
      <c r="M10" s="73"/>
      <c r="N10" s="72"/>
      <c r="O10" s="72"/>
      <c r="P10" s="72"/>
      <c r="Q10" s="74"/>
      <c r="R10" s="74"/>
    </row>
    <row r="11" spans="1:19" ht="11.25" customHeight="1">
      <c r="A11" s="512"/>
      <c r="B11" s="512"/>
      <c r="C11" s="513"/>
      <c r="D11" s="517"/>
      <c r="E11" s="518"/>
      <c r="F11" s="518"/>
      <c r="G11" s="518"/>
      <c r="H11" s="518"/>
      <c r="I11" s="518"/>
      <c r="J11" s="519"/>
      <c r="K11" s="526"/>
      <c r="L11" s="82"/>
      <c r="M11" s="73"/>
      <c r="N11" s="72"/>
      <c r="O11" s="72"/>
      <c r="P11" s="72"/>
      <c r="Q11" s="74"/>
      <c r="R11" s="74"/>
    </row>
    <row r="12" spans="1:19" ht="6.75" customHeight="1"/>
    <row r="13" spans="1:19" ht="13.5" customHeight="1">
      <c r="A13" s="74" t="s">
        <v>247</v>
      </c>
      <c r="B13" s="72"/>
      <c r="C13" s="72"/>
      <c r="D13" s="520"/>
      <c r="E13" s="521"/>
      <c r="F13" s="521"/>
      <c r="G13" s="521"/>
      <c r="H13" s="521"/>
      <c r="I13" s="521"/>
      <c r="J13" s="521"/>
      <c r="K13" s="521"/>
      <c r="L13" s="521"/>
      <c r="M13" s="521"/>
      <c r="N13" s="521"/>
      <c r="O13" s="521"/>
      <c r="P13" s="521"/>
      <c r="Q13" s="522"/>
      <c r="R13" s="126"/>
    </row>
    <row r="14" spans="1:19" ht="12.75" customHeight="1">
      <c r="A14" s="74" t="s">
        <v>66</v>
      </c>
      <c r="B14" s="72"/>
      <c r="C14" s="72"/>
      <c r="D14" s="523"/>
      <c r="E14" s="524"/>
      <c r="F14" s="524"/>
      <c r="G14" s="524"/>
      <c r="H14" s="524"/>
      <c r="I14" s="524"/>
      <c r="J14" s="524"/>
      <c r="K14" s="524"/>
      <c r="L14" s="524"/>
      <c r="M14" s="524"/>
      <c r="N14" s="524"/>
      <c r="O14" s="524"/>
      <c r="P14" s="524"/>
      <c r="Q14" s="525"/>
      <c r="R14" s="126"/>
    </row>
    <row r="15" spans="1:19" ht="7.5" customHeight="1">
      <c r="A15" s="72"/>
      <c r="B15" s="72"/>
      <c r="C15" s="72"/>
      <c r="D15" s="81"/>
      <c r="E15" s="81"/>
      <c r="F15" s="81"/>
      <c r="G15" s="81"/>
      <c r="H15" s="81"/>
      <c r="I15" s="81"/>
      <c r="J15" s="81"/>
      <c r="K15" s="82"/>
      <c r="L15" s="82"/>
      <c r="M15" s="73"/>
      <c r="N15" s="72"/>
      <c r="O15" s="72"/>
      <c r="P15" s="72"/>
      <c r="Q15" s="74"/>
      <c r="R15" s="74"/>
    </row>
    <row r="16" spans="1:19" ht="15.75" customHeight="1">
      <c r="A16" s="72" t="s">
        <v>67</v>
      </c>
      <c r="B16" s="72"/>
      <c r="C16" s="72"/>
      <c r="D16" s="504"/>
      <c r="E16" s="505"/>
      <c r="F16" s="81" t="s">
        <v>69</v>
      </c>
      <c r="H16" s="81"/>
      <c r="I16" s="81"/>
      <c r="J16" s="81"/>
      <c r="K16" s="82"/>
      <c r="L16" s="82"/>
      <c r="M16" s="73"/>
      <c r="N16" s="72"/>
      <c r="O16" s="72"/>
      <c r="P16" s="72"/>
      <c r="Q16" s="74"/>
      <c r="R16" s="74"/>
    </row>
    <row r="17" spans="1:19" s="75" customFormat="1" ht="12.75" customHeight="1">
      <c r="A17" s="76"/>
      <c r="B17" s="76"/>
      <c r="C17" s="76"/>
      <c r="D17" s="76"/>
      <c r="E17" s="76"/>
      <c r="F17" s="76"/>
      <c r="G17" s="76"/>
      <c r="H17" s="77"/>
      <c r="I17" s="78"/>
      <c r="J17" s="77"/>
      <c r="K17" s="77"/>
      <c r="L17" s="77"/>
      <c r="M17" s="77"/>
      <c r="N17" s="77"/>
      <c r="O17" s="77"/>
      <c r="P17" s="77"/>
      <c r="Q17" s="77"/>
      <c r="R17" s="77"/>
    </row>
    <row r="18" spans="1:19" s="75" customFormat="1" ht="15" customHeight="1">
      <c r="A18" s="506" t="s">
        <v>61</v>
      </c>
      <c r="B18" s="508" t="s">
        <v>62</v>
      </c>
      <c r="C18" s="509"/>
      <c r="D18" s="497" t="s">
        <v>226</v>
      </c>
      <c r="E18" s="499" t="s">
        <v>246</v>
      </c>
      <c r="F18" s="533" t="s">
        <v>71</v>
      </c>
      <c r="G18" s="534"/>
      <c r="H18" s="534"/>
      <c r="I18" s="534"/>
      <c r="J18" s="534"/>
      <c r="K18" s="534"/>
      <c r="L18" s="534"/>
      <c r="M18" s="534"/>
      <c r="N18" s="534"/>
      <c r="O18" s="534"/>
      <c r="P18" s="535"/>
      <c r="Q18" s="527" t="s">
        <v>64</v>
      </c>
      <c r="R18" s="529" t="s">
        <v>65</v>
      </c>
      <c r="S18" s="530"/>
    </row>
    <row r="19" spans="1:19" s="75" customFormat="1" ht="15" customHeight="1">
      <c r="A19" s="507"/>
      <c r="B19" s="510"/>
      <c r="C19" s="511"/>
      <c r="D19" s="498"/>
      <c r="E19" s="500"/>
      <c r="F19" s="536"/>
      <c r="G19" s="537"/>
      <c r="H19" s="537"/>
      <c r="I19" s="537"/>
      <c r="J19" s="537"/>
      <c r="K19" s="537"/>
      <c r="L19" s="537"/>
      <c r="M19" s="537"/>
      <c r="N19" s="537"/>
      <c r="O19" s="537"/>
      <c r="P19" s="538"/>
      <c r="Q19" s="528"/>
      <c r="R19" s="531"/>
      <c r="S19" s="532"/>
    </row>
    <row r="20" spans="1:19" s="75" customFormat="1" ht="15.75" customHeight="1">
      <c r="A20" s="79">
        <v>1</v>
      </c>
      <c r="B20" s="501"/>
      <c r="C20" s="502"/>
      <c r="D20" s="79"/>
      <c r="E20" s="79"/>
      <c r="F20" s="503"/>
      <c r="G20" s="503"/>
      <c r="H20" s="503"/>
      <c r="I20" s="503"/>
      <c r="J20" s="503"/>
      <c r="K20" s="503"/>
      <c r="L20" s="503"/>
      <c r="M20" s="503"/>
      <c r="N20" s="503"/>
      <c r="O20" s="503"/>
      <c r="P20" s="503"/>
      <c r="Q20" s="125"/>
      <c r="R20" s="489"/>
      <c r="S20" s="490"/>
    </row>
    <row r="21" spans="1:19" s="75" customFormat="1" ht="15.75" customHeight="1">
      <c r="A21" s="79">
        <v>2</v>
      </c>
      <c r="B21" s="501"/>
      <c r="C21" s="502"/>
      <c r="D21" s="79"/>
      <c r="E21" s="79"/>
      <c r="F21" s="503"/>
      <c r="G21" s="503"/>
      <c r="H21" s="503"/>
      <c r="I21" s="503"/>
      <c r="J21" s="503"/>
      <c r="K21" s="503"/>
      <c r="L21" s="503"/>
      <c r="M21" s="503"/>
      <c r="N21" s="503"/>
      <c r="O21" s="503"/>
      <c r="P21" s="503"/>
      <c r="Q21" s="125"/>
      <c r="R21" s="489"/>
      <c r="S21" s="490"/>
    </row>
    <row r="22" spans="1:19" s="75" customFormat="1" ht="15.75" customHeight="1">
      <c r="A22" s="79">
        <v>3</v>
      </c>
      <c r="B22" s="501"/>
      <c r="C22" s="502"/>
      <c r="D22" s="79"/>
      <c r="E22" s="79"/>
      <c r="F22" s="503"/>
      <c r="G22" s="503"/>
      <c r="H22" s="503"/>
      <c r="I22" s="503"/>
      <c r="J22" s="503"/>
      <c r="K22" s="503"/>
      <c r="L22" s="503"/>
      <c r="M22" s="503"/>
      <c r="N22" s="503"/>
      <c r="O22" s="503"/>
      <c r="P22" s="503"/>
      <c r="Q22" s="125"/>
      <c r="R22" s="489"/>
      <c r="S22" s="490"/>
    </row>
    <row r="23" spans="1:19" s="75" customFormat="1" ht="15.75" customHeight="1">
      <c r="A23" s="79">
        <v>4</v>
      </c>
      <c r="B23" s="501"/>
      <c r="C23" s="502"/>
      <c r="D23" s="79"/>
      <c r="E23" s="79"/>
      <c r="F23" s="503"/>
      <c r="G23" s="503"/>
      <c r="H23" s="503"/>
      <c r="I23" s="503"/>
      <c r="J23" s="503"/>
      <c r="K23" s="503"/>
      <c r="L23" s="503"/>
      <c r="M23" s="503"/>
      <c r="N23" s="503"/>
      <c r="O23" s="503"/>
      <c r="P23" s="503"/>
      <c r="Q23" s="125"/>
      <c r="R23" s="489"/>
      <c r="S23" s="490"/>
    </row>
    <row r="24" spans="1:19" s="75" customFormat="1" ht="15.75" customHeight="1">
      <c r="A24" s="79">
        <v>5</v>
      </c>
      <c r="B24" s="501"/>
      <c r="C24" s="502"/>
      <c r="D24" s="79"/>
      <c r="E24" s="79"/>
      <c r="F24" s="503"/>
      <c r="G24" s="503"/>
      <c r="H24" s="503"/>
      <c r="I24" s="503"/>
      <c r="J24" s="503"/>
      <c r="K24" s="503"/>
      <c r="L24" s="503"/>
      <c r="M24" s="503"/>
      <c r="N24" s="503"/>
      <c r="O24" s="503"/>
      <c r="P24" s="503"/>
      <c r="Q24" s="125"/>
      <c r="R24" s="489"/>
      <c r="S24" s="490"/>
    </row>
    <row r="25" spans="1:19" s="75" customFormat="1" ht="15.75" customHeight="1">
      <c r="A25" s="79">
        <v>6</v>
      </c>
      <c r="B25" s="501"/>
      <c r="C25" s="502"/>
      <c r="D25" s="79"/>
      <c r="E25" s="79"/>
      <c r="F25" s="503"/>
      <c r="G25" s="503"/>
      <c r="H25" s="503"/>
      <c r="I25" s="503"/>
      <c r="J25" s="503"/>
      <c r="K25" s="503"/>
      <c r="L25" s="503"/>
      <c r="M25" s="503"/>
      <c r="N25" s="503"/>
      <c r="O25" s="503"/>
      <c r="P25" s="503"/>
      <c r="Q25" s="125"/>
      <c r="R25" s="489"/>
      <c r="S25" s="490"/>
    </row>
    <row r="26" spans="1:19" s="75" customFormat="1" ht="15.75" customHeight="1">
      <c r="A26" s="79">
        <v>7</v>
      </c>
      <c r="B26" s="501"/>
      <c r="C26" s="502"/>
      <c r="D26" s="79"/>
      <c r="E26" s="79"/>
      <c r="F26" s="503"/>
      <c r="G26" s="503"/>
      <c r="H26" s="503"/>
      <c r="I26" s="503"/>
      <c r="J26" s="503"/>
      <c r="K26" s="503"/>
      <c r="L26" s="503"/>
      <c r="M26" s="503"/>
      <c r="N26" s="503"/>
      <c r="O26" s="503"/>
      <c r="P26" s="503"/>
      <c r="Q26" s="125"/>
      <c r="R26" s="489"/>
      <c r="S26" s="490"/>
    </row>
    <row r="27" spans="1:19" s="75" customFormat="1" ht="15.75" customHeight="1">
      <c r="A27" s="79">
        <v>8</v>
      </c>
      <c r="B27" s="501"/>
      <c r="C27" s="502"/>
      <c r="D27" s="79"/>
      <c r="E27" s="79"/>
      <c r="F27" s="503"/>
      <c r="G27" s="503"/>
      <c r="H27" s="503"/>
      <c r="I27" s="503"/>
      <c r="J27" s="503"/>
      <c r="K27" s="503"/>
      <c r="L27" s="503"/>
      <c r="M27" s="503"/>
      <c r="N27" s="503"/>
      <c r="O27" s="503"/>
      <c r="P27" s="503"/>
      <c r="Q27" s="125"/>
      <c r="R27" s="489"/>
      <c r="S27" s="490"/>
    </row>
    <row r="28" spans="1:19" s="75" customFormat="1" ht="15.75" customHeight="1">
      <c r="A28" s="79">
        <v>9</v>
      </c>
      <c r="B28" s="501"/>
      <c r="C28" s="502"/>
      <c r="D28" s="79"/>
      <c r="E28" s="79"/>
      <c r="F28" s="503"/>
      <c r="G28" s="503"/>
      <c r="H28" s="503"/>
      <c r="I28" s="503"/>
      <c r="J28" s="503"/>
      <c r="K28" s="503"/>
      <c r="L28" s="503"/>
      <c r="M28" s="503"/>
      <c r="N28" s="503"/>
      <c r="O28" s="503"/>
      <c r="P28" s="503"/>
      <c r="Q28" s="125"/>
      <c r="R28" s="489"/>
      <c r="S28" s="490"/>
    </row>
    <row r="29" spans="1:19" s="75" customFormat="1" ht="15.75" customHeight="1">
      <c r="A29" s="79">
        <v>10</v>
      </c>
      <c r="B29" s="501"/>
      <c r="C29" s="502"/>
      <c r="D29" s="79"/>
      <c r="E29" s="79"/>
      <c r="F29" s="503"/>
      <c r="G29" s="503"/>
      <c r="H29" s="503"/>
      <c r="I29" s="503"/>
      <c r="J29" s="503"/>
      <c r="K29" s="503"/>
      <c r="L29" s="503"/>
      <c r="M29" s="503"/>
      <c r="N29" s="503"/>
      <c r="O29" s="503"/>
      <c r="P29" s="503"/>
      <c r="Q29" s="125"/>
      <c r="R29" s="489"/>
      <c r="S29" s="490"/>
    </row>
    <row r="30" spans="1:19" s="75" customFormat="1" ht="15.75" customHeight="1">
      <c r="A30" s="79">
        <v>11</v>
      </c>
      <c r="B30" s="501"/>
      <c r="C30" s="502"/>
      <c r="D30" s="79"/>
      <c r="E30" s="79"/>
      <c r="F30" s="503"/>
      <c r="G30" s="503"/>
      <c r="H30" s="503"/>
      <c r="I30" s="503"/>
      <c r="J30" s="503"/>
      <c r="K30" s="503"/>
      <c r="L30" s="503"/>
      <c r="M30" s="503"/>
      <c r="N30" s="503"/>
      <c r="O30" s="503"/>
      <c r="P30" s="503"/>
      <c r="Q30" s="125"/>
      <c r="R30" s="489"/>
      <c r="S30" s="490"/>
    </row>
    <row r="31" spans="1:19" s="75" customFormat="1" ht="15.75" customHeight="1">
      <c r="A31" s="79">
        <v>12</v>
      </c>
      <c r="B31" s="501"/>
      <c r="C31" s="502"/>
      <c r="D31" s="79"/>
      <c r="E31" s="79"/>
      <c r="F31" s="503"/>
      <c r="G31" s="503"/>
      <c r="H31" s="503"/>
      <c r="I31" s="503"/>
      <c r="J31" s="503"/>
      <c r="K31" s="503"/>
      <c r="L31" s="503"/>
      <c r="M31" s="503"/>
      <c r="N31" s="503"/>
      <c r="O31" s="503"/>
      <c r="P31" s="503"/>
      <c r="Q31" s="125"/>
      <c r="R31" s="489"/>
      <c r="S31" s="490"/>
    </row>
    <row r="32" spans="1:19" s="75" customFormat="1" ht="15.75" customHeight="1">
      <c r="A32" s="79">
        <v>13</v>
      </c>
      <c r="B32" s="501"/>
      <c r="C32" s="502"/>
      <c r="D32" s="79"/>
      <c r="E32" s="79"/>
      <c r="F32" s="503"/>
      <c r="G32" s="503"/>
      <c r="H32" s="503"/>
      <c r="I32" s="503"/>
      <c r="J32" s="503"/>
      <c r="K32" s="503"/>
      <c r="L32" s="503"/>
      <c r="M32" s="503"/>
      <c r="N32" s="503"/>
      <c r="O32" s="503"/>
      <c r="P32" s="503"/>
      <c r="Q32" s="125"/>
      <c r="R32" s="489"/>
      <c r="S32" s="490"/>
    </row>
    <row r="33" spans="1:19" s="75" customFormat="1" ht="15.75" customHeight="1">
      <c r="A33" s="79">
        <v>14</v>
      </c>
      <c r="B33" s="501"/>
      <c r="C33" s="502"/>
      <c r="D33" s="79"/>
      <c r="E33" s="79"/>
      <c r="F33" s="503"/>
      <c r="G33" s="503"/>
      <c r="H33" s="503"/>
      <c r="I33" s="503"/>
      <c r="J33" s="503"/>
      <c r="K33" s="503"/>
      <c r="L33" s="503"/>
      <c r="M33" s="503"/>
      <c r="N33" s="503"/>
      <c r="O33" s="503"/>
      <c r="P33" s="503"/>
      <c r="Q33" s="125"/>
      <c r="R33" s="489"/>
      <c r="S33" s="490"/>
    </row>
    <row r="34" spans="1:19" s="75" customFormat="1" ht="15.75" customHeight="1">
      <c r="A34" s="79">
        <v>15</v>
      </c>
      <c r="B34" s="501"/>
      <c r="C34" s="502"/>
      <c r="D34" s="79"/>
      <c r="E34" s="79"/>
      <c r="F34" s="503"/>
      <c r="G34" s="503"/>
      <c r="H34" s="503"/>
      <c r="I34" s="503"/>
      <c r="J34" s="503"/>
      <c r="K34" s="503"/>
      <c r="L34" s="503"/>
      <c r="M34" s="503"/>
      <c r="N34" s="503"/>
      <c r="O34" s="503"/>
      <c r="P34" s="503"/>
      <c r="Q34" s="125"/>
      <c r="R34" s="489"/>
      <c r="S34" s="490"/>
    </row>
    <row r="35" spans="1:19" s="75" customFormat="1" ht="15.75" customHeight="1">
      <c r="A35" s="79">
        <v>16</v>
      </c>
      <c r="B35" s="501"/>
      <c r="C35" s="502"/>
      <c r="D35" s="79"/>
      <c r="E35" s="79"/>
      <c r="F35" s="503"/>
      <c r="G35" s="503"/>
      <c r="H35" s="503"/>
      <c r="I35" s="503"/>
      <c r="J35" s="503"/>
      <c r="K35" s="503"/>
      <c r="L35" s="503"/>
      <c r="M35" s="503"/>
      <c r="N35" s="503"/>
      <c r="O35" s="503"/>
      <c r="P35" s="503"/>
      <c r="Q35" s="125"/>
      <c r="R35" s="489"/>
      <c r="S35" s="490"/>
    </row>
    <row r="36" spans="1:19" s="75" customFormat="1" ht="15.75" customHeight="1">
      <c r="A36" s="79">
        <v>17</v>
      </c>
      <c r="B36" s="501"/>
      <c r="C36" s="502"/>
      <c r="D36" s="79"/>
      <c r="E36" s="79"/>
      <c r="F36" s="503"/>
      <c r="G36" s="503"/>
      <c r="H36" s="503"/>
      <c r="I36" s="503"/>
      <c r="J36" s="503"/>
      <c r="K36" s="503"/>
      <c r="L36" s="503"/>
      <c r="M36" s="503"/>
      <c r="N36" s="503"/>
      <c r="O36" s="503"/>
      <c r="P36" s="503"/>
      <c r="Q36" s="125"/>
      <c r="R36" s="489"/>
      <c r="S36" s="490"/>
    </row>
    <row r="37" spans="1:19" s="75" customFormat="1" ht="15.75" customHeight="1">
      <c r="A37" s="79">
        <v>18</v>
      </c>
      <c r="B37" s="501"/>
      <c r="C37" s="502"/>
      <c r="D37" s="79"/>
      <c r="E37" s="79"/>
      <c r="F37" s="503"/>
      <c r="G37" s="503"/>
      <c r="H37" s="503"/>
      <c r="I37" s="503"/>
      <c r="J37" s="503"/>
      <c r="K37" s="503"/>
      <c r="L37" s="503"/>
      <c r="M37" s="503"/>
      <c r="N37" s="503"/>
      <c r="O37" s="503"/>
      <c r="P37" s="503"/>
      <c r="Q37" s="125"/>
      <c r="R37" s="489"/>
      <c r="S37" s="490"/>
    </row>
    <row r="38" spans="1:19" s="75" customFormat="1" ht="15.75" customHeight="1">
      <c r="A38" s="79">
        <v>19</v>
      </c>
      <c r="B38" s="501"/>
      <c r="C38" s="502"/>
      <c r="D38" s="79"/>
      <c r="E38" s="79"/>
      <c r="F38" s="503"/>
      <c r="G38" s="503"/>
      <c r="H38" s="503"/>
      <c r="I38" s="503"/>
      <c r="J38" s="503"/>
      <c r="K38" s="503"/>
      <c r="L38" s="503"/>
      <c r="M38" s="503"/>
      <c r="N38" s="503"/>
      <c r="O38" s="503"/>
      <c r="P38" s="503"/>
      <c r="Q38" s="125"/>
      <c r="R38" s="489"/>
      <c r="S38" s="490"/>
    </row>
    <row r="39" spans="1:19" s="75" customFormat="1" ht="15.75" customHeight="1">
      <c r="A39" s="79">
        <v>20</v>
      </c>
      <c r="B39" s="501"/>
      <c r="C39" s="502"/>
      <c r="D39" s="79"/>
      <c r="E39" s="79"/>
      <c r="F39" s="503"/>
      <c r="G39" s="503"/>
      <c r="H39" s="503"/>
      <c r="I39" s="503"/>
      <c r="J39" s="503"/>
      <c r="K39" s="503"/>
      <c r="L39" s="503"/>
      <c r="M39" s="503"/>
      <c r="N39" s="503"/>
      <c r="O39" s="503"/>
      <c r="P39" s="503"/>
      <c r="Q39" s="125"/>
      <c r="R39" s="489"/>
      <c r="S39" s="490"/>
    </row>
    <row r="40" spans="1:19" s="75" customFormat="1" ht="15.75" customHeight="1">
      <c r="A40" s="79">
        <v>21</v>
      </c>
      <c r="B40" s="501"/>
      <c r="C40" s="502"/>
      <c r="D40" s="79"/>
      <c r="E40" s="79"/>
      <c r="F40" s="503"/>
      <c r="G40" s="503"/>
      <c r="H40" s="503"/>
      <c r="I40" s="503"/>
      <c r="J40" s="503"/>
      <c r="K40" s="503"/>
      <c r="L40" s="503"/>
      <c r="M40" s="503"/>
      <c r="N40" s="503"/>
      <c r="O40" s="503"/>
      <c r="P40" s="503"/>
      <c r="Q40" s="125"/>
      <c r="R40" s="489"/>
      <c r="S40" s="490"/>
    </row>
    <row r="41" spans="1:19" s="75" customFormat="1" ht="15.75" customHeight="1">
      <c r="A41" s="79">
        <v>22</v>
      </c>
      <c r="B41" s="501"/>
      <c r="C41" s="502"/>
      <c r="D41" s="79"/>
      <c r="E41" s="79"/>
      <c r="F41" s="503"/>
      <c r="G41" s="503"/>
      <c r="H41" s="503"/>
      <c r="I41" s="503"/>
      <c r="J41" s="503"/>
      <c r="K41" s="503"/>
      <c r="L41" s="503"/>
      <c r="M41" s="503"/>
      <c r="N41" s="503"/>
      <c r="O41" s="503"/>
      <c r="P41" s="503"/>
      <c r="Q41" s="125"/>
      <c r="R41" s="489"/>
      <c r="S41" s="490"/>
    </row>
    <row r="42" spans="1:19" s="75" customFormat="1" ht="15.75" customHeight="1">
      <c r="A42" s="79">
        <v>23</v>
      </c>
      <c r="B42" s="501"/>
      <c r="C42" s="502"/>
      <c r="D42" s="79"/>
      <c r="E42" s="79"/>
      <c r="F42" s="503"/>
      <c r="G42" s="503"/>
      <c r="H42" s="503"/>
      <c r="I42" s="503"/>
      <c r="J42" s="503"/>
      <c r="K42" s="503"/>
      <c r="L42" s="503"/>
      <c r="M42" s="503"/>
      <c r="N42" s="503"/>
      <c r="O42" s="503"/>
      <c r="P42" s="503"/>
      <c r="Q42" s="125"/>
      <c r="R42" s="489"/>
      <c r="S42" s="490"/>
    </row>
    <row r="43" spans="1:19" s="75" customFormat="1" ht="15.75" customHeight="1">
      <c r="A43" s="79">
        <v>24</v>
      </c>
      <c r="B43" s="501"/>
      <c r="C43" s="502"/>
      <c r="D43" s="79"/>
      <c r="E43" s="79"/>
      <c r="F43" s="503"/>
      <c r="G43" s="503"/>
      <c r="H43" s="503"/>
      <c r="I43" s="503"/>
      <c r="J43" s="503"/>
      <c r="K43" s="503"/>
      <c r="L43" s="503"/>
      <c r="M43" s="503"/>
      <c r="N43" s="503"/>
      <c r="O43" s="503"/>
      <c r="P43" s="503"/>
      <c r="Q43" s="125"/>
      <c r="R43" s="489"/>
      <c r="S43" s="490"/>
    </row>
    <row r="44" spans="1:19" s="75" customFormat="1" ht="15.75" customHeight="1">
      <c r="A44" s="79">
        <v>25</v>
      </c>
      <c r="B44" s="501"/>
      <c r="C44" s="502"/>
      <c r="D44" s="79"/>
      <c r="E44" s="79"/>
      <c r="F44" s="503"/>
      <c r="G44" s="503"/>
      <c r="H44" s="503"/>
      <c r="I44" s="503"/>
      <c r="J44" s="503"/>
      <c r="K44" s="503"/>
      <c r="L44" s="503"/>
      <c r="M44" s="503"/>
      <c r="N44" s="503"/>
      <c r="O44" s="503"/>
      <c r="P44" s="503"/>
      <c r="Q44" s="125"/>
      <c r="R44" s="489"/>
      <c r="S44" s="490"/>
    </row>
    <row r="45" spans="1:19" s="75" customFormat="1" ht="15.75" customHeight="1">
      <c r="A45" s="79">
        <v>26</v>
      </c>
      <c r="B45" s="501"/>
      <c r="C45" s="502"/>
      <c r="D45" s="79"/>
      <c r="E45" s="79"/>
      <c r="F45" s="503"/>
      <c r="G45" s="503"/>
      <c r="H45" s="503"/>
      <c r="I45" s="503"/>
      <c r="J45" s="503"/>
      <c r="K45" s="503"/>
      <c r="L45" s="503"/>
      <c r="M45" s="503"/>
      <c r="N45" s="503"/>
      <c r="O45" s="503"/>
      <c r="P45" s="503"/>
      <c r="Q45" s="125"/>
      <c r="R45" s="489"/>
      <c r="S45" s="490"/>
    </row>
    <row r="46" spans="1:19" s="75" customFormat="1" ht="15.75" customHeight="1">
      <c r="A46" s="79">
        <v>27</v>
      </c>
      <c r="B46" s="501"/>
      <c r="C46" s="502"/>
      <c r="D46" s="79"/>
      <c r="E46" s="79"/>
      <c r="F46" s="503"/>
      <c r="G46" s="503"/>
      <c r="H46" s="503"/>
      <c r="I46" s="503"/>
      <c r="J46" s="503"/>
      <c r="K46" s="503"/>
      <c r="L46" s="503"/>
      <c r="M46" s="503"/>
      <c r="N46" s="503"/>
      <c r="O46" s="503"/>
      <c r="P46" s="503"/>
      <c r="Q46" s="125"/>
      <c r="R46" s="489"/>
      <c r="S46" s="490"/>
    </row>
    <row r="47" spans="1:19" s="75" customFormat="1" ht="15.75" customHeight="1">
      <c r="A47" s="79">
        <v>28</v>
      </c>
      <c r="B47" s="501"/>
      <c r="C47" s="502"/>
      <c r="D47" s="79"/>
      <c r="E47" s="79"/>
      <c r="F47" s="503"/>
      <c r="G47" s="503"/>
      <c r="H47" s="503"/>
      <c r="I47" s="503"/>
      <c r="J47" s="503"/>
      <c r="K47" s="503"/>
      <c r="L47" s="503"/>
      <c r="M47" s="503"/>
      <c r="N47" s="503"/>
      <c r="O47" s="503"/>
      <c r="P47" s="503"/>
      <c r="Q47" s="125"/>
      <c r="R47" s="489"/>
      <c r="S47" s="490"/>
    </row>
    <row r="48" spans="1:19" s="75" customFormat="1" ht="15.75" customHeight="1">
      <c r="A48" s="79">
        <v>29</v>
      </c>
      <c r="B48" s="501"/>
      <c r="C48" s="502"/>
      <c r="D48" s="79"/>
      <c r="E48" s="79"/>
      <c r="F48" s="503"/>
      <c r="G48" s="503"/>
      <c r="H48" s="503"/>
      <c r="I48" s="503"/>
      <c r="J48" s="503"/>
      <c r="K48" s="503"/>
      <c r="L48" s="503"/>
      <c r="M48" s="503"/>
      <c r="N48" s="503"/>
      <c r="O48" s="503"/>
      <c r="P48" s="503"/>
      <c r="Q48" s="125"/>
      <c r="R48" s="489"/>
      <c r="S48" s="490"/>
    </row>
    <row r="49" spans="1:19" s="75" customFormat="1" ht="15.75" customHeight="1">
      <c r="A49" s="79">
        <v>30</v>
      </c>
      <c r="B49" s="501"/>
      <c r="C49" s="502"/>
      <c r="D49" s="79"/>
      <c r="E49" s="79"/>
      <c r="F49" s="503"/>
      <c r="G49" s="503"/>
      <c r="H49" s="503"/>
      <c r="I49" s="503"/>
      <c r="J49" s="503"/>
      <c r="K49" s="503"/>
      <c r="L49" s="503"/>
      <c r="M49" s="503"/>
      <c r="N49" s="503"/>
      <c r="O49" s="503"/>
      <c r="P49" s="503"/>
      <c r="Q49" s="125"/>
      <c r="R49" s="489"/>
      <c r="S49" s="490"/>
    </row>
    <row r="50" spans="1:19" s="80" customFormat="1" ht="12" customHeight="1">
      <c r="A50" s="80" t="s">
        <v>63</v>
      </c>
    </row>
    <row r="51" spans="1:19" ht="12" customHeight="1">
      <c r="A51" s="80" t="s">
        <v>256</v>
      </c>
      <c r="B51" s="80"/>
      <c r="C51" s="80"/>
      <c r="D51" s="80"/>
      <c r="E51" s="80"/>
      <c r="F51" s="80"/>
      <c r="G51" s="80"/>
      <c r="H51" s="80"/>
      <c r="I51" s="80"/>
      <c r="J51" s="80"/>
      <c r="K51" s="80"/>
      <c r="L51" s="80"/>
      <c r="M51" s="80"/>
      <c r="N51" s="80"/>
      <c r="O51" s="80"/>
      <c r="P51" s="80"/>
      <c r="Q51" s="80"/>
      <c r="R51" s="80"/>
    </row>
    <row r="52" spans="1:19" ht="12" customHeight="1">
      <c r="A52" s="80" t="s">
        <v>243</v>
      </c>
      <c r="B52" s="80"/>
      <c r="C52" s="80"/>
      <c r="D52" s="80"/>
      <c r="E52" s="80"/>
      <c r="F52" s="80"/>
      <c r="G52" s="80"/>
      <c r="H52" s="80"/>
      <c r="I52" s="80"/>
      <c r="J52" s="80"/>
      <c r="K52" s="80"/>
      <c r="L52" s="80"/>
      <c r="M52" s="80"/>
      <c r="N52" s="80"/>
      <c r="O52" s="80"/>
      <c r="P52" s="80"/>
      <c r="Q52" s="80"/>
      <c r="R52" s="80"/>
    </row>
    <row r="53" spans="1:19" ht="12" customHeight="1">
      <c r="A53" s="80" t="s">
        <v>228</v>
      </c>
      <c r="B53" s="80"/>
      <c r="C53" s="80"/>
      <c r="D53" s="80"/>
      <c r="E53" s="80"/>
      <c r="F53" s="80"/>
      <c r="G53" s="80"/>
      <c r="H53" s="80"/>
      <c r="I53" s="80"/>
      <c r="J53" s="80"/>
      <c r="K53" s="80"/>
      <c r="L53" s="80"/>
      <c r="M53" s="80"/>
      <c r="N53" s="80"/>
      <c r="O53" s="80"/>
      <c r="P53" s="80"/>
      <c r="Q53" s="80"/>
      <c r="R53" s="80"/>
    </row>
    <row r="54" spans="1:19" ht="12" customHeight="1">
      <c r="A54" s="85" t="s">
        <v>227</v>
      </c>
      <c r="B54" s="80"/>
      <c r="C54" s="80"/>
      <c r="D54" s="80"/>
      <c r="E54" s="80"/>
      <c r="F54" s="80"/>
      <c r="G54" s="80"/>
      <c r="H54" s="80"/>
      <c r="I54" s="80"/>
      <c r="J54" s="80"/>
      <c r="K54" s="80"/>
      <c r="L54" s="80"/>
      <c r="M54" s="80"/>
      <c r="N54" s="80"/>
      <c r="O54" s="80"/>
      <c r="P54" s="80"/>
      <c r="Q54" s="80"/>
      <c r="R54" s="80"/>
    </row>
    <row r="55" spans="1:19">
      <c r="A55" s="85" t="s">
        <v>248</v>
      </c>
    </row>
    <row r="56" spans="1:19" ht="12" customHeight="1">
      <c r="A56" s="85" t="s">
        <v>70</v>
      </c>
    </row>
    <row r="57" spans="1:19" ht="12" customHeight="1">
      <c r="A57" s="85" t="s">
        <v>68</v>
      </c>
    </row>
    <row r="58" spans="1:19" ht="12" customHeight="1">
      <c r="A58" s="85" t="s">
        <v>225</v>
      </c>
    </row>
    <row r="59" spans="1:19">
      <c r="A59" s="80" t="s">
        <v>244</v>
      </c>
    </row>
    <row r="60" spans="1:19">
      <c r="A60" s="80" t="s">
        <v>245</v>
      </c>
      <c r="B60" s="80"/>
    </row>
  </sheetData>
  <protectedRanges>
    <protectedRange sqref="D10:J11 D13:Q14 D16:E16 B20:S49" name="範囲1"/>
  </protectedRanges>
  <mergeCells count="103">
    <mergeCell ref="F48:P48"/>
    <mergeCell ref="F18:P19"/>
    <mergeCell ref="F49:P49"/>
    <mergeCell ref="F20:P20"/>
    <mergeCell ref="F21:P21"/>
    <mergeCell ref="F22:P22"/>
    <mergeCell ref="F23:P23"/>
    <mergeCell ref="F24:P24"/>
    <mergeCell ref="F25:P25"/>
    <mergeCell ref="F26:P26"/>
    <mergeCell ref="F27:P27"/>
    <mergeCell ref="F28:P28"/>
    <mergeCell ref="F29:P29"/>
    <mergeCell ref="F30:P30"/>
    <mergeCell ref="F31:P31"/>
    <mergeCell ref="F32:P32"/>
    <mergeCell ref="F33:P33"/>
    <mergeCell ref="F34:P34"/>
    <mergeCell ref="F35:P35"/>
    <mergeCell ref="F36:P36"/>
    <mergeCell ref="F37:P37"/>
    <mergeCell ref="F38:P38"/>
    <mergeCell ref="F39:P39"/>
    <mergeCell ref="F40:P40"/>
    <mergeCell ref="R32:S32"/>
    <mergeCell ref="R33:S33"/>
    <mergeCell ref="R34:S34"/>
    <mergeCell ref="R35:S35"/>
    <mergeCell ref="R36:S36"/>
    <mergeCell ref="K10:K11"/>
    <mergeCell ref="Q18:Q19"/>
    <mergeCell ref="R18:S19"/>
    <mergeCell ref="R20:S20"/>
    <mergeCell ref="R26:S26"/>
    <mergeCell ref="R27:S27"/>
    <mergeCell ref="R28:S28"/>
    <mergeCell ref="R29:S29"/>
    <mergeCell ref="R30:S30"/>
    <mergeCell ref="R31:S31"/>
    <mergeCell ref="B22:C22"/>
    <mergeCell ref="B23:C23"/>
    <mergeCell ref="D16:E16"/>
    <mergeCell ref="B20:C20"/>
    <mergeCell ref="B24:C24"/>
    <mergeCell ref="B29:C29"/>
    <mergeCell ref="A18:A19"/>
    <mergeCell ref="B18:C19"/>
    <mergeCell ref="A10:C11"/>
    <mergeCell ref="D10:J11"/>
    <mergeCell ref="D13:Q14"/>
    <mergeCell ref="B28:C28"/>
    <mergeCell ref="B21:C21"/>
    <mergeCell ref="B25:C25"/>
    <mergeCell ref="B26:C26"/>
    <mergeCell ref="B27:C27"/>
    <mergeCell ref="B49:C49"/>
    <mergeCell ref="B46:C46"/>
    <mergeCell ref="B47:C47"/>
    <mergeCell ref="B42:C42"/>
    <mergeCell ref="B43:C43"/>
    <mergeCell ref="B48:C48"/>
    <mergeCell ref="R23:S23"/>
    <mergeCell ref="R24:S24"/>
    <mergeCell ref="R25:S25"/>
    <mergeCell ref="R46:S46"/>
    <mergeCell ref="R47:S47"/>
    <mergeCell ref="R48:S48"/>
    <mergeCell ref="R49:S49"/>
    <mergeCell ref="R37:S37"/>
    <mergeCell ref="R38:S38"/>
    <mergeCell ref="R39:S39"/>
    <mergeCell ref="F46:P46"/>
    <mergeCell ref="F47:P47"/>
    <mergeCell ref="B31:C31"/>
    <mergeCell ref="B32:C32"/>
    <mergeCell ref="B33:C33"/>
    <mergeCell ref="B30:C30"/>
    <mergeCell ref="B37:C37"/>
    <mergeCell ref="B38:C38"/>
    <mergeCell ref="R40:S40"/>
    <mergeCell ref="R41:S41"/>
    <mergeCell ref="R42:S42"/>
    <mergeCell ref="R43:S43"/>
    <mergeCell ref="R44:S44"/>
    <mergeCell ref="R45:S45"/>
    <mergeCell ref="C7:R8"/>
    <mergeCell ref="D18:D19"/>
    <mergeCell ref="E18:E19"/>
    <mergeCell ref="R21:S21"/>
    <mergeCell ref="R22:S22"/>
    <mergeCell ref="B39:C39"/>
    <mergeCell ref="B34:C34"/>
    <mergeCell ref="B35:C35"/>
    <mergeCell ref="B36:C36"/>
    <mergeCell ref="F41:P41"/>
    <mergeCell ref="F42:P42"/>
    <mergeCell ref="B44:C44"/>
    <mergeCell ref="B45:C45"/>
    <mergeCell ref="B40:C40"/>
    <mergeCell ref="B41:C41"/>
    <mergeCell ref="F43:P43"/>
    <mergeCell ref="F44:P44"/>
    <mergeCell ref="F45:P45"/>
  </mergeCells>
  <phoneticPr fontId="3"/>
  <dataValidations count="1">
    <dataValidation type="list" showInputMessage="1" showErrorMessage="1" sqref="Q20:Q49" xr:uid="{00000000-0002-0000-0900-000000000000}">
      <formula1>"術者,指導的助手"</formula1>
    </dataValidation>
  </dataValidations>
  <printOptions horizontalCentered="1"/>
  <pageMargins left="0.78740157480314965" right="0.55118110236220474" top="0.76342592592592595" bottom="0.59055118110236227"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１</vt:lpstr>
      <vt:lpstr>２</vt:lpstr>
      <vt:lpstr>３</vt:lpstr>
      <vt:lpstr>4-1</vt:lpstr>
      <vt:lpstr>4-2</vt:lpstr>
      <vt:lpstr>4-3</vt:lpstr>
      <vt:lpstr>4-4</vt:lpstr>
      <vt:lpstr>4-5</vt:lpstr>
      <vt:lpstr>4-6</vt:lpstr>
      <vt:lpstr>4-7</vt:lpstr>
      <vt:lpstr>'１'!Print_Area</vt:lpstr>
      <vt:lpstr>'２'!Print_Area</vt:lpstr>
      <vt:lpstr>'３'!Print_Area</vt:lpstr>
      <vt:lpstr>'4-7'!Print_Area</vt:lpstr>
      <vt:lpstr>更新１難易度B合計件数その１</vt:lpstr>
      <vt:lpstr>更新１難易度B術者16歳未満その１</vt:lpstr>
      <vt:lpstr>更新１難易度B術者16歳未満その２</vt:lpstr>
      <vt:lpstr>更新１難易度B術者総数その１</vt:lpstr>
      <vt:lpstr>更新１難易度B助手16歳未満その１</vt:lpstr>
      <vt:lpstr>更新１難易度B助手16歳未満その２</vt:lpstr>
      <vt:lpstr>更新１難易度B助手総数その１</vt:lpstr>
      <vt:lpstr>更新１難易度C合計件数その１</vt:lpstr>
      <vt:lpstr>更新１難易度C合計件数その２</vt:lpstr>
      <vt:lpstr>更新１難易度C術者16歳未満その１</vt:lpstr>
      <vt:lpstr>更新１難易度C術者16歳未満その２</vt:lpstr>
      <vt:lpstr>更新１難易度C術者総数その１</vt:lpstr>
      <vt:lpstr>更新１難易度C術者総数その２</vt:lpstr>
      <vt:lpstr>更新１難易度C助手16歳未満その１</vt:lpstr>
      <vt:lpstr>更新１難易度C助手16歳未満その２</vt:lpstr>
      <vt:lpstr>更新１難易度C助手総数その１</vt:lpstr>
      <vt:lpstr>更新１難易度C助手総数その２</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jats_08</cp:lastModifiedBy>
  <cp:lastPrinted>2024-06-14T01:23:20Z</cp:lastPrinted>
  <dcterms:created xsi:type="dcterms:W3CDTF">2003-01-06T04:04:42Z</dcterms:created>
  <dcterms:modified xsi:type="dcterms:W3CDTF">2025-07-17T06:50:34Z</dcterms:modified>
</cp:coreProperties>
</file>