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192.168.1.5\user\☆受付・心専門医申請関係☆\■杏林舎送付データ\杏林舎様_追加・修正データ0618\"/>
    </mc:Choice>
  </mc:AlternateContent>
  <xr:revisionPtr revIDLastSave="0" documentId="13_ncr:1_{4882E00E-8C38-425E-9E58-B7B3001EECCA}" xr6:coauthVersionLast="47" xr6:coauthVersionMax="47" xr10:uidLastSave="{00000000-0000-0000-0000-000000000000}"/>
  <bookViews>
    <workbookView xWindow="6450" yWindow="1125" windowWidth="21675" windowHeight="13965" tabRatio="866" xr2:uid="{00000000-000D-0000-FFFF-FFFF00000000}"/>
  </bookViews>
  <sheets>
    <sheet name="1" sheetId="35" r:id="rId1"/>
    <sheet name="2" sheetId="36" r:id="rId2"/>
    <sheet name="3" sheetId="37" r:id="rId3"/>
    <sheet name="4-1" sheetId="38" r:id="rId4"/>
    <sheet name="4-2" sheetId="39" r:id="rId5"/>
    <sheet name="5-1" sheetId="24" r:id="rId6"/>
    <sheet name="5-2" sheetId="25" r:id="rId7"/>
    <sheet name="5-3" sheetId="26" r:id="rId8"/>
    <sheet name="5-4" sheetId="31" r:id="rId9"/>
    <sheet name="5-5" sheetId="8" r:id="rId10"/>
    <sheet name="6" sheetId="40" r:id="rId11"/>
    <sheet name="7" sheetId="41" r:id="rId12"/>
    <sheet name="8" sheetId="42" r:id="rId13"/>
    <sheet name="9" sheetId="43" r:id="rId14"/>
  </sheets>
  <definedNames>
    <definedName name="_xlnm.Print_Area" localSheetId="0">'1'!$A$1:$AC$66</definedName>
    <definedName name="_xlnm.Print_Area" localSheetId="1">'2'!$A$1:$AC$65</definedName>
    <definedName name="_xlnm.Print_Area" localSheetId="2">'3'!$A$1:$AC$52</definedName>
    <definedName name="_xlnm.Print_Area" localSheetId="4">'4-2'!$A$1:$AC$42</definedName>
    <definedName name="_xlnm.Print_Area" localSheetId="8">'5-4'!$A$1:$AH$35</definedName>
    <definedName name="_xlnm.Print_Area" localSheetId="9">'5-5'!$A$1:$AE$37</definedName>
    <definedName name="_xlnm.Print_Area" localSheetId="10">'6'!$A$1:$AC$65</definedName>
    <definedName name="_xlnm.Print_Area" localSheetId="11">'7'!$A$1:$AE$37</definedName>
    <definedName name="_xlnm.Print_Area" localSheetId="12">'8'!$A$1:$AD$44</definedName>
    <definedName name="_xlnm.Print_Area" localSheetId="13">'9'!$A$1:$AC$27</definedName>
    <definedName name="難易度C術者１">'5-3'!$K$15:$M$29,'5-3'!$K$31:$M$36,'5-3'!$K$38:$M$39,'5-3'!$K$41:$M$44,'5-3'!$K$46:$M$56</definedName>
    <definedName name="難易度C術者２">'5-4'!$K$15:$M$26,'5-4'!$K$28,'5-4'!$K$30:$M$32</definedName>
    <definedName name="難易度C術者カウント１">'5-3'!$AG$15:$AH$29,'5-3'!$AG$31:$AH$36,'5-3'!$AG$38:$AH$39,'5-3'!$AG$41:$AH$44,'5-3'!$AG$46:$AH$56</definedName>
    <definedName name="難易度C術者カウント２">'5-4'!$AG$15:$AH$26,'5-4'!$AG$28:$AH$28,'5-4'!$AG$30:$AH$32</definedName>
    <definedName name="難易度C第一助手１">'5-3'!$Q$15:$S$29,'5-3'!$Q$31:$S$36,'5-3'!$Q$38:$S$39,'5-3'!$Q$41:$S$44,'5-3'!$Q$46:$S$56</definedName>
    <definedName name="難易度C第一助手２">'5-4'!$Q$15:$S$26,'5-4'!$Q$28,'5-4'!$Q$30:$S$32</definedName>
    <definedName name="難易度C第二助手１">'5-3'!$W$15:$Y$29,'5-3'!$W$31:$Y$36,'5-3'!$W$38:$Y$39,'5-3'!$W$41:$Y$44,'5-3'!$W$46:$Y$56</definedName>
    <definedName name="難易度C第二助手２">'5-4'!$W$15:$Y$26,'5-4'!$W$28:$Y$28,'5-4'!$W$30:$Y$32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8" l="1"/>
  <c r="F13" i="42"/>
  <c r="E7" i="43"/>
  <c r="Q33" i="31"/>
  <c r="F12" i="41"/>
  <c r="E9" i="40"/>
  <c r="E8" i="38"/>
  <c r="G7" i="26"/>
  <c r="G7" i="25"/>
  <c r="AE15" i="25"/>
  <c r="AE32" i="31"/>
  <c r="AE30" i="31"/>
  <c r="AE28" i="31"/>
  <c r="AE26" i="31"/>
  <c r="AE25" i="31"/>
  <c r="AE24" i="31"/>
  <c r="AE19" i="31"/>
  <c r="AE16" i="31"/>
  <c r="AE15" i="31"/>
  <c r="AF27" i="24"/>
  <c r="AD27" i="24"/>
  <c r="AD26" i="24"/>
  <c r="AF29" i="24"/>
  <c r="AD29" i="24"/>
  <c r="V7" i="37"/>
  <c r="V7" i="36"/>
  <c r="G7" i="31"/>
  <c r="G7" i="24"/>
  <c r="E8" i="39"/>
  <c r="F12" i="37"/>
  <c r="E9" i="37"/>
  <c r="AA7" i="37"/>
  <c r="Y7" i="37"/>
  <c r="E20" i="36"/>
  <c r="E18" i="36"/>
  <c r="J16" i="36"/>
  <c r="H16" i="36"/>
  <c r="E16" i="36"/>
  <c r="E14" i="36"/>
  <c r="E12" i="36"/>
  <c r="E10" i="36"/>
  <c r="AA7" i="36"/>
  <c r="Y7" i="36"/>
  <c r="AG17" i="25" l="1"/>
  <c r="K63" i="25"/>
  <c r="G15" i="8" s="1"/>
  <c r="AF43" i="24"/>
  <c r="AD48" i="24"/>
  <c r="AF48" i="24"/>
  <c r="W63" i="25"/>
  <c r="Q63" i="25"/>
  <c r="M15" i="8" s="1"/>
  <c r="AG61" i="25"/>
  <c r="AE61" i="25"/>
  <c r="AC61" i="25"/>
  <c r="AG60" i="25"/>
  <c r="AE60" i="25"/>
  <c r="AC60" i="25"/>
  <c r="AG59" i="25"/>
  <c r="AE59" i="25"/>
  <c r="AC59" i="25"/>
  <c r="AG58" i="25"/>
  <c r="AE58" i="25"/>
  <c r="AC58" i="25"/>
  <c r="AG50" i="25"/>
  <c r="AE50" i="25"/>
  <c r="AC50" i="25"/>
  <c r="K33" i="31"/>
  <c r="G16" i="8" s="1"/>
  <c r="AC30" i="31"/>
  <c r="AC31" i="31"/>
  <c r="AC32" i="31"/>
  <c r="AG56" i="25"/>
  <c r="AE56" i="25"/>
  <c r="AC56" i="25"/>
  <c r="AG55" i="25"/>
  <c r="AE55" i="25"/>
  <c r="AC55" i="25"/>
  <c r="AG54" i="25"/>
  <c r="AE54" i="25"/>
  <c r="AC54" i="25"/>
  <c r="AG53" i="25"/>
  <c r="AE53" i="25"/>
  <c r="AC53" i="25"/>
  <c r="AG52" i="25"/>
  <c r="AE52" i="25"/>
  <c r="AC52" i="25"/>
  <c r="AC62" i="25"/>
  <c r="Z63" i="25" l="1"/>
  <c r="V15" i="8" s="1"/>
  <c r="S15" i="8"/>
  <c r="AC63" i="25"/>
  <c r="AG45" i="25" l="1"/>
  <c r="AE45" i="25"/>
  <c r="AC45" i="25"/>
  <c r="AG44" i="25"/>
  <c r="AE44" i="25"/>
  <c r="AC44" i="25"/>
  <c r="X54" i="24"/>
  <c r="R54" i="24"/>
  <c r="L54" i="24"/>
  <c r="AH49" i="24"/>
  <c r="AH48" i="24"/>
  <c r="AH29" i="24"/>
  <c r="AH28" i="24"/>
  <c r="AH27" i="24"/>
  <c r="O54" i="24" l="1"/>
  <c r="J14" i="8" s="1"/>
  <c r="G14" i="8"/>
  <c r="G17" i="8" s="1"/>
  <c r="M14" i="8"/>
  <c r="U54" i="24"/>
  <c r="AA54" i="24"/>
  <c r="S14" i="8"/>
  <c r="AG42" i="26"/>
  <c r="AG43" i="26"/>
  <c r="AE43" i="26"/>
  <c r="AC43" i="26"/>
  <c r="AG41" i="25"/>
  <c r="AE41" i="25"/>
  <c r="AC41" i="25"/>
  <c r="AG31" i="31"/>
  <c r="M16" i="8"/>
  <c r="AG22" i="31"/>
  <c r="AE22" i="31"/>
  <c r="AC22" i="31"/>
  <c r="AG20" i="31"/>
  <c r="AE20" i="31"/>
  <c r="AC20" i="31"/>
  <c r="AG17" i="31"/>
  <c r="AE17" i="31"/>
  <c r="AC17" i="31"/>
  <c r="AG32" i="31"/>
  <c r="AG30" i="31"/>
  <c r="AG28" i="31"/>
  <c r="AC28" i="31"/>
  <c r="AG26" i="31"/>
  <c r="AC26" i="31"/>
  <c r="AG25" i="31"/>
  <c r="AC25" i="31"/>
  <c r="AG24" i="31"/>
  <c r="AC24" i="31"/>
  <c r="AG19" i="31"/>
  <c r="AC19" i="31"/>
  <c r="AG16" i="31"/>
  <c r="AC16" i="31"/>
  <c r="AG15" i="31"/>
  <c r="AC15" i="31"/>
  <c r="AG55" i="26"/>
  <c r="AE55" i="26"/>
  <c r="AC55" i="26"/>
  <c r="AG54" i="26"/>
  <c r="AE54" i="26"/>
  <c r="AC54" i="26"/>
  <c r="AG53" i="26"/>
  <c r="AE53" i="26"/>
  <c r="AC53" i="26"/>
  <c r="AG51" i="26"/>
  <c r="AE51" i="26"/>
  <c r="AC51" i="26"/>
  <c r="AG50" i="26"/>
  <c r="AE50" i="26"/>
  <c r="AC50" i="26"/>
  <c r="AG49" i="26"/>
  <c r="AE49" i="26"/>
  <c r="AC49" i="26"/>
  <c r="AG48" i="26"/>
  <c r="AE48" i="26"/>
  <c r="AC48" i="26"/>
  <c r="AG47" i="26"/>
  <c r="AE47" i="26"/>
  <c r="AC47" i="26"/>
  <c r="AG46" i="26"/>
  <c r="AE46" i="26"/>
  <c r="AC46" i="26"/>
  <c r="AG44" i="26"/>
  <c r="AE44" i="26"/>
  <c r="AC44" i="26"/>
  <c r="AE42" i="26"/>
  <c r="AC42" i="26"/>
  <c r="AG41" i="26"/>
  <c r="AE41" i="26"/>
  <c r="AC41" i="26"/>
  <c r="AG39" i="26"/>
  <c r="AE39" i="26"/>
  <c r="AC39" i="26"/>
  <c r="AG38" i="26"/>
  <c r="AE38" i="26"/>
  <c r="AC38" i="26"/>
  <c r="AG36" i="26"/>
  <c r="AE36" i="26"/>
  <c r="AC36" i="26"/>
  <c r="AG35" i="26"/>
  <c r="AE35" i="26"/>
  <c r="AC35" i="26"/>
  <c r="AG34" i="26"/>
  <c r="AE34" i="26"/>
  <c r="AC34" i="26"/>
  <c r="AG33" i="26"/>
  <c r="AE33" i="26"/>
  <c r="AC33" i="26"/>
  <c r="AG32" i="26"/>
  <c r="AE32" i="26"/>
  <c r="AC32" i="26"/>
  <c r="AG31" i="26"/>
  <c r="AE31" i="26"/>
  <c r="AC31" i="26"/>
  <c r="AG29" i="26"/>
  <c r="AE29" i="26"/>
  <c r="AC29" i="26"/>
  <c r="AG28" i="26"/>
  <c r="AE28" i="26"/>
  <c r="AC28" i="26"/>
  <c r="AG27" i="26"/>
  <c r="AE27" i="26"/>
  <c r="AC27" i="26"/>
  <c r="AG26" i="26"/>
  <c r="AE26" i="26"/>
  <c r="AC26" i="26"/>
  <c r="AG25" i="26"/>
  <c r="AE25" i="26"/>
  <c r="AC25" i="26"/>
  <c r="AG24" i="26"/>
  <c r="AE24" i="26"/>
  <c r="AC24" i="26"/>
  <c r="AG23" i="26"/>
  <c r="AE23" i="26"/>
  <c r="AC23" i="26"/>
  <c r="AG22" i="26"/>
  <c r="AE22" i="26"/>
  <c r="AC22" i="26"/>
  <c r="AG21" i="26"/>
  <c r="AE21" i="26"/>
  <c r="AC21" i="26"/>
  <c r="AG20" i="26"/>
  <c r="AE20" i="26"/>
  <c r="AC20" i="26"/>
  <c r="AG19" i="26"/>
  <c r="AE19" i="26"/>
  <c r="AC19" i="26"/>
  <c r="AG18" i="26"/>
  <c r="AE18" i="26"/>
  <c r="AC18" i="26"/>
  <c r="AG17" i="26"/>
  <c r="AE17" i="26"/>
  <c r="AC17" i="26"/>
  <c r="AG16" i="26"/>
  <c r="AE16" i="26"/>
  <c r="AC16" i="26"/>
  <c r="AE15" i="26"/>
  <c r="AG15" i="26"/>
  <c r="AC15" i="26"/>
  <c r="AG62" i="25"/>
  <c r="AE62" i="25"/>
  <c r="AG48" i="25"/>
  <c r="AE48" i="25"/>
  <c r="AC48" i="25"/>
  <c r="AG47" i="25"/>
  <c r="AE47" i="25"/>
  <c r="AC47" i="25"/>
  <c r="AG46" i="25"/>
  <c r="AE46" i="25"/>
  <c r="AC46" i="25"/>
  <c r="AG42" i="25"/>
  <c r="AE42" i="25"/>
  <c r="AC42" i="25"/>
  <c r="AG40" i="25"/>
  <c r="AE40" i="25"/>
  <c r="AC40" i="25"/>
  <c r="AG39" i="25"/>
  <c r="AE39" i="25"/>
  <c r="AC39" i="25"/>
  <c r="AG38" i="25"/>
  <c r="AE38" i="25"/>
  <c r="AC38" i="25"/>
  <c r="AG36" i="25"/>
  <c r="AE36" i="25"/>
  <c r="AC36" i="25"/>
  <c r="AG35" i="25"/>
  <c r="AE35" i="25"/>
  <c r="AC35" i="25"/>
  <c r="AG34" i="25"/>
  <c r="AE34" i="25"/>
  <c r="AC34" i="25"/>
  <c r="AG32" i="25"/>
  <c r="AE32" i="25"/>
  <c r="AC32" i="25"/>
  <c r="AG30" i="25"/>
  <c r="AE30" i="25"/>
  <c r="AC30" i="25"/>
  <c r="AG29" i="25"/>
  <c r="AE29" i="25"/>
  <c r="AC29" i="25"/>
  <c r="AG28" i="25"/>
  <c r="AE28" i="25"/>
  <c r="AC28" i="25"/>
  <c r="AG27" i="25"/>
  <c r="AE27" i="25"/>
  <c r="AC27" i="25"/>
  <c r="AG25" i="25"/>
  <c r="AE25" i="25"/>
  <c r="AC25" i="25"/>
  <c r="AG24" i="25"/>
  <c r="AE24" i="25"/>
  <c r="AC24" i="25"/>
  <c r="AG23" i="25"/>
  <c r="AE23" i="25"/>
  <c r="AC23" i="25"/>
  <c r="AG22" i="25"/>
  <c r="AE22" i="25"/>
  <c r="AC22" i="25"/>
  <c r="AG21" i="25"/>
  <c r="AE21" i="25"/>
  <c r="AC21" i="25"/>
  <c r="AG20" i="25"/>
  <c r="AE20" i="25"/>
  <c r="AC20" i="25"/>
  <c r="AG19" i="25"/>
  <c r="AE19" i="25"/>
  <c r="AC19" i="25"/>
  <c r="AG18" i="25"/>
  <c r="AE18" i="25"/>
  <c r="AC18" i="25"/>
  <c r="AE17" i="25"/>
  <c r="AC17" i="25"/>
  <c r="AG16" i="25"/>
  <c r="AE16" i="25"/>
  <c r="AC16" i="25"/>
  <c r="AG15" i="25"/>
  <c r="AC15" i="25"/>
  <c r="AH15" i="24"/>
  <c r="AH52" i="24"/>
  <c r="AH51" i="24"/>
  <c r="AH47" i="24"/>
  <c r="AH46" i="24"/>
  <c r="AH45" i="24"/>
  <c r="AH44" i="24"/>
  <c r="AH43" i="24"/>
  <c r="AH42" i="24"/>
  <c r="AH41" i="24"/>
  <c r="AH40" i="24"/>
  <c r="AH38" i="24"/>
  <c r="AH37" i="24"/>
  <c r="AH36" i="24"/>
  <c r="AH35" i="24"/>
  <c r="AH53" i="24"/>
  <c r="AF53" i="24"/>
  <c r="AD53" i="24"/>
  <c r="AF52" i="24"/>
  <c r="AD52" i="24"/>
  <c r="AF51" i="24"/>
  <c r="AD51" i="24"/>
  <c r="AF47" i="24"/>
  <c r="AD47" i="24"/>
  <c r="AF46" i="24"/>
  <c r="AD46" i="24"/>
  <c r="AF45" i="24"/>
  <c r="AD45" i="24"/>
  <c r="AF44" i="24"/>
  <c r="AD44" i="24"/>
  <c r="AD43" i="24"/>
  <c r="AF42" i="24"/>
  <c r="AD42" i="24"/>
  <c r="AF41" i="24"/>
  <c r="AD41" i="24"/>
  <c r="AF40" i="24"/>
  <c r="AD40" i="24"/>
  <c r="AF38" i="24"/>
  <c r="AD38" i="24"/>
  <c r="AF37" i="24"/>
  <c r="AD37" i="24"/>
  <c r="AF36" i="24"/>
  <c r="AD36" i="24"/>
  <c r="AF35" i="24"/>
  <c r="AD35" i="24"/>
  <c r="AH33" i="24"/>
  <c r="AF33" i="24"/>
  <c r="AD33" i="24"/>
  <c r="AH32" i="24"/>
  <c r="AF32" i="24"/>
  <c r="AD32" i="24"/>
  <c r="AH31" i="24"/>
  <c r="AF31" i="24"/>
  <c r="AD31" i="24"/>
  <c r="AH26" i="24"/>
  <c r="AF26" i="24"/>
  <c r="AH25" i="24"/>
  <c r="AF25" i="24"/>
  <c r="AD25" i="24"/>
  <c r="AH23" i="24"/>
  <c r="AF23" i="24"/>
  <c r="AD23" i="24"/>
  <c r="AH22" i="24"/>
  <c r="AF22" i="24"/>
  <c r="AD22" i="24"/>
  <c r="AH16" i="24"/>
  <c r="AH20" i="24"/>
  <c r="AH19" i="24"/>
  <c r="AH18" i="24"/>
  <c r="AH17" i="24"/>
  <c r="AF20" i="24"/>
  <c r="AD20" i="24"/>
  <c r="AF19" i="24"/>
  <c r="AD19" i="24"/>
  <c r="AF18" i="24"/>
  <c r="AD18" i="24"/>
  <c r="AF17" i="24"/>
  <c r="AD17" i="24"/>
  <c r="AF16" i="24"/>
  <c r="AD16" i="24"/>
  <c r="V14" i="8" l="1"/>
  <c r="AF54" i="24"/>
  <c r="AG63" i="25"/>
  <c r="Y15" i="8" s="1"/>
  <c r="AH54" i="24"/>
  <c r="AD54" i="24"/>
  <c r="AG33" i="31"/>
  <c r="B23" i="8" l="1"/>
  <c r="Y14" i="8"/>
  <c r="M17" i="8"/>
  <c r="W33" i="31" l="1"/>
  <c r="S16" i="8" s="1"/>
  <c r="T33" i="31"/>
  <c r="P16" i="8" s="1"/>
  <c r="Y16" i="8" l="1"/>
  <c r="S17" i="8"/>
  <c r="Y17" i="8" s="1"/>
  <c r="Z33" i="31"/>
  <c r="V16" i="8" s="1"/>
  <c r="V17" i="8" s="1"/>
  <c r="AC33" i="31"/>
  <c r="S34" i="31"/>
  <c r="N63" i="25"/>
  <c r="J15" i="8" s="1"/>
  <c r="T63" i="25" l="1"/>
  <c r="Y34" i="31"/>
  <c r="M34" i="31"/>
  <c r="N33" i="31"/>
  <c r="AE33" i="31" l="1"/>
  <c r="J16" i="8"/>
  <c r="AB16" i="8" s="1"/>
  <c r="AE63" i="25"/>
  <c r="P15" i="8"/>
  <c r="AB15" i="8" s="1"/>
  <c r="AD15" i="24"/>
  <c r="AF15" i="24"/>
  <c r="P14" i="8" l="1"/>
  <c r="P17" i="8" l="1"/>
  <c r="AB14" i="8" l="1"/>
  <c r="J17" i="8"/>
  <c r="AB17" i="8" s="1"/>
</calcChain>
</file>

<file path=xl/sharedStrings.xml><?xml version="1.0" encoding="utf-8"?>
<sst xmlns="http://schemas.openxmlformats.org/spreadsheetml/2006/main" count="738" uniqueCount="374">
  <si>
    <t>-</t>
    <phoneticPr fontId="3"/>
  </si>
  <si>
    <t>専門医・様式7</t>
    <rPh sb="0" eb="3">
      <t>センモンイ</t>
    </rPh>
    <phoneticPr fontId="4"/>
  </si>
  <si>
    <t>心臓血管外科専門医審査推薦状</t>
    <rPh sb="0" eb="6">
      <t>シンゾウケッカンゲカ</t>
    </rPh>
    <rPh sb="6" eb="9">
      <t>センモンイ</t>
    </rPh>
    <rPh sb="9" eb="11">
      <t>シンサ</t>
    </rPh>
    <rPh sb="11" eb="14">
      <t>スイセンジョウ</t>
    </rPh>
    <phoneticPr fontId="3"/>
  </si>
  <si>
    <t>印</t>
    <rPh sb="0" eb="1">
      <t>イン</t>
    </rPh>
    <phoneticPr fontId="3"/>
  </si>
  <si>
    <t>　(1)大静脈血行再建術</t>
    <rPh sb="4" eb="5">
      <t>ダイ</t>
    </rPh>
    <rPh sb="5" eb="7">
      <t>ジョウミャク</t>
    </rPh>
    <rPh sb="7" eb="9">
      <t>ケッコウ</t>
    </rPh>
    <rPh sb="9" eb="11">
      <t>サイケン</t>
    </rPh>
    <rPh sb="11" eb="12">
      <t>ジュツ</t>
    </rPh>
    <phoneticPr fontId="3"/>
  </si>
  <si>
    <t>　(2)ASD閉鎖術</t>
    <rPh sb="7" eb="9">
      <t>ヘイサ</t>
    </rPh>
    <rPh sb="9" eb="10">
      <t>ジュツ</t>
    </rPh>
    <phoneticPr fontId="3"/>
  </si>
  <si>
    <t>〒</t>
    <phoneticPr fontId="3"/>
  </si>
  <si>
    <t>術　者</t>
    <phoneticPr fontId="3"/>
  </si>
  <si>
    <t>著者名</t>
    <phoneticPr fontId="3"/>
  </si>
  <si>
    <t>参加年月日</t>
    <phoneticPr fontId="3"/>
  </si>
  <si>
    <t>は、</t>
    <phoneticPr fontId="3"/>
  </si>
  <si>
    <t>　</t>
    <phoneticPr fontId="4"/>
  </si>
  <si>
    <t>No.</t>
    <phoneticPr fontId="3"/>
  </si>
  <si>
    <t>合　計　期　間</t>
    <phoneticPr fontId="3"/>
  </si>
  <si>
    <t>　フリガナ</t>
    <phoneticPr fontId="4"/>
  </si>
  <si>
    <t>現勤務　　　　施設名</t>
    <phoneticPr fontId="3"/>
  </si>
  <si>
    <t>TEL</t>
    <phoneticPr fontId="3"/>
  </si>
  <si>
    <t>FAX</t>
    <phoneticPr fontId="3"/>
  </si>
  <si>
    <t>難易度B</t>
    <rPh sb="0" eb="3">
      <t>ナンイド</t>
    </rPh>
    <phoneticPr fontId="3"/>
  </si>
  <si>
    <t>難易度C</t>
    <rPh sb="0" eb="3">
      <t>ナンイド</t>
    </rPh>
    <phoneticPr fontId="3"/>
  </si>
  <si>
    <t>　(2)房室弁交連切開術</t>
    <rPh sb="4" eb="5">
      <t>ボウ</t>
    </rPh>
    <rPh sb="5" eb="6">
      <t>シツ</t>
    </rPh>
    <rPh sb="6" eb="7">
      <t>ベン</t>
    </rPh>
    <rPh sb="7" eb="8">
      <t>コウ</t>
    </rPh>
    <rPh sb="8" eb="9">
      <t>レン</t>
    </rPh>
    <rPh sb="9" eb="12">
      <t>セッカイジュツ</t>
    </rPh>
    <phoneticPr fontId="3"/>
  </si>
  <si>
    <t>３．その他の心疾患手術</t>
  </si>
  <si>
    <t>日本胸部外科学会</t>
    <rPh sb="0" eb="2">
      <t>ニホン</t>
    </rPh>
    <rPh sb="2" eb="4">
      <t>キョウブ</t>
    </rPh>
    <rPh sb="4" eb="6">
      <t>ゲカ</t>
    </rPh>
    <rPh sb="6" eb="8">
      <t>ガッカイ</t>
    </rPh>
    <phoneticPr fontId="3"/>
  </si>
  <si>
    <t>日本心臓血管外科学会</t>
    <rPh sb="0" eb="2">
      <t>ニホン</t>
    </rPh>
    <rPh sb="6" eb="8">
      <t>ゲカ</t>
    </rPh>
    <rPh sb="8" eb="10">
      <t>ガッカイ</t>
    </rPh>
    <phoneticPr fontId="3"/>
  </si>
  <si>
    <t>日本血管外科学会</t>
    <rPh sb="0" eb="2">
      <t>ニホン</t>
    </rPh>
    <rPh sb="2" eb="4">
      <t>ケッカン</t>
    </rPh>
    <rPh sb="4" eb="6">
      <t>ゲカ</t>
    </rPh>
    <rPh sb="6" eb="8">
      <t>ガッカイ</t>
    </rPh>
    <phoneticPr fontId="3"/>
  </si>
  <si>
    <t>　漢字</t>
    <rPh sb="1" eb="3">
      <t>カンジ</t>
    </rPh>
    <phoneticPr fontId="3"/>
  </si>
  <si>
    <t>　ローマ字</t>
    <rPh sb="4" eb="5">
      <t>ジ</t>
    </rPh>
    <phoneticPr fontId="4"/>
  </si>
  <si>
    <t>専門医・様式2</t>
    <rPh sb="0" eb="3">
      <t>センモンイ</t>
    </rPh>
    <phoneticPr fontId="4"/>
  </si>
  <si>
    <t>専門医・様式3</t>
    <rPh sb="0" eb="3">
      <t>センモンイ</t>
    </rPh>
    <phoneticPr fontId="4"/>
  </si>
  <si>
    <t>専門医・様式6</t>
    <rPh sb="0" eb="3">
      <t>センモンイ</t>
    </rPh>
    <phoneticPr fontId="4"/>
  </si>
  <si>
    <t>歳</t>
    <rPh sb="0" eb="1">
      <t>サイ</t>
    </rPh>
    <phoneticPr fontId="3"/>
  </si>
  <si>
    <t>手術記録    番号</t>
    <rPh sb="0" eb="2">
      <t>シュジュツ</t>
    </rPh>
    <rPh sb="2" eb="4">
      <t>キロク</t>
    </rPh>
    <rPh sb="8" eb="10">
      <t>バンゴウ</t>
    </rPh>
    <phoneticPr fontId="3"/>
  </si>
  <si>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3"/>
  </si>
  <si>
    <t>3学会構成 心臓血管外科専門医認定機構</t>
    <rPh sb="1" eb="3">
      <t>ガッカイ</t>
    </rPh>
    <rPh sb="3" eb="5">
      <t>コウセイ</t>
    </rPh>
    <rPh sb="6" eb="8">
      <t>シンゾウ</t>
    </rPh>
    <rPh sb="8" eb="10">
      <t>ケッカン</t>
    </rPh>
    <phoneticPr fontId="4"/>
  </si>
  <si>
    <t>専　門　医　認　定　申　請　書</t>
    <rPh sb="0" eb="5">
      <t>センモンイ</t>
    </rPh>
    <rPh sb="6" eb="9">
      <t>ニンテイ</t>
    </rPh>
    <rPh sb="10" eb="15">
      <t>シンセイショ</t>
    </rPh>
    <phoneticPr fontId="3"/>
  </si>
  <si>
    <t>　(1)末梢静脈血行再建術</t>
    <rPh sb="4" eb="6">
      <t>マッショウ</t>
    </rPh>
    <rPh sb="6" eb="8">
      <t>ジョウミャク</t>
    </rPh>
    <rPh sb="8" eb="10">
      <t>ケッコウ</t>
    </rPh>
    <rPh sb="10" eb="12">
      <t>サイケン</t>
    </rPh>
    <rPh sb="12" eb="13">
      <t>ジュツ</t>
    </rPh>
    <phoneticPr fontId="3"/>
  </si>
  <si>
    <t>修練期間</t>
    <rPh sb="0" eb="2">
      <t>シュウレン</t>
    </rPh>
    <rPh sb="2" eb="4">
      <t>キカン</t>
    </rPh>
    <phoneticPr fontId="3"/>
  </si>
  <si>
    <t>認定修練施設名</t>
    <rPh sb="0" eb="2">
      <t>ニンテイ</t>
    </rPh>
    <rPh sb="2" eb="4">
      <t>シュウレン</t>
    </rPh>
    <rPh sb="4" eb="6">
      <t>シセツ</t>
    </rPh>
    <rPh sb="6" eb="7">
      <t>メイ</t>
    </rPh>
    <phoneticPr fontId="3"/>
  </si>
  <si>
    <t>術者</t>
    <rPh sb="0" eb="1">
      <t>ジュツ</t>
    </rPh>
    <rPh sb="1" eb="2">
      <t>シャ</t>
    </rPh>
    <phoneticPr fontId="3"/>
  </si>
  <si>
    <t>患者</t>
    <rPh sb="0" eb="2">
      <t>カンジャ</t>
    </rPh>
    <phoneticPr fontId="3"/>
  </si>
  <si>
    <t>　(1)TOF修復術</t>
    <rPh sb="7" eb="9">
      <t>シュウフク</t>
    </rPh>
    <rPh sb="9" eb="10">
      <t>ジュツ</t>
    </rPh>
    <phoneticPr fontId="3"/>
  </si>
  <si>
    <t>性別：</t>
    <rPh sb="0" eb="2">
      <t>セイベツ</t>
    </rPh>
    <phoneticPr fontId="3"/>
  </si>
  <si>
    <t>月卒業</t>
    <rPh sb="0" eb="1">
      <t>ガツ</t>
    </rPh>
    <rPh sb="1" eb="3">
      <t>ソツギョウ</t>
    </rPh>
    <phoneticPr fontId="3"/>
  </si>
  <si>
    <t>大学院</t>
    <rPh sb="0" eb="3">
      <t>ダイガクイン</t>
    </rPh>
    <phoneticPr fontId="3"/>
  </si>
  <si>
    <t>月修了</t>
    <rPh sb="0" eb="1">
      <t>ガツ</t>
    </rPh>
    <rPh sb="1" eb="3">
      <t>シュウリョウ</t>
    </rPh>
    <phoneticPr fontId="3"/>
  </si>
  <si>
    <t>医籍登録年月日</t>
    <rPh sb="0" eb="1">
      <t>イ</t>
    </rPh>
    <rPh sb="1" eb="2">
      <t>セキ</t>
    </rPh>
    <rPh sb="2" eb="4">
      <t>トウロク</t>
    </rPh>
    <rPh sb="4" eb="7">
      <t>ネンガッピ</t>
    </rPh>
    <phoneticPr fontId="3"/>
  </si>
  <si>
    <t>認定番号</t>
    <rPh sb="0" eb="2">
      <t>ニンテイ</t>
    </rPh>
    <rPh sb="2" eb="4">
      <t>バンゴウ</t>
    </rPh>
    <phoneticPr fontId="3"/>
  </si>
  <si>
    <t>合　　　計</t>
    <rPh sb="0" eb="5">
      <t>ゴウケイ</t>
    </rPh>
    <phoneticPr fontId="3"/>
  </si>
  <si>
    <t>　(8)Ebstein病手術</t>
    <rPh sb="11" eb="12">
      <t>ビョウ</t>
    </rPh>
    <rPh sb="12" eb="14">
      <t>シュジュツ</t>
    </rPh>
    <phoneticPr fontId="3"/>
  </si>
  <si>
    <t>（男・女）</t>
    <rPh sb="1" eb="2">
      <t>オトコ</t>
    </rPh>
    <rPh sb="3" eb="4">
      <t>オンナ</t>
    </rPh>
    <phoneticPr fontId="3"/>
  </si>
  <si>
    <t>術者区分</t>
    <rPh sb="0" eb="1">
      <t>ジュツ</t>
    </rPh>
    <rPh sb="1" eb="2">
      <t>シャ</t>
    </rPh>
    <rPh sb="2" eb="4">
      <t>クブン</t>
    </rPh>
    <phoneticPr fontId="3"/>
  </si>
  <si>
    <t>題　名</t>
    <rPh sb="0" eb="1">
      <t>ダイ</t>
    </rPh>
    <rPh sb="2" eb="3">
      <t>メイ</t>
    </rPh>
    <phoneticPr fontId="3"/>
  </si>
  <si>
    <t>演　題　名</t>
    <rPh sb="0" eb="1">
      <t>ヒロシ</t>
    </rPh>
    <rPh sb="2" eb="3">
      <t>ダイ</t>
    </rPh>
    <rPh sb="4" eb="5">
      <t>メイ</t>
    </rPh>
    <phoneticPr fontId="3"/>
  </si>
  <si>
    <t>男</t>
    <rPh sb="0" eb="1">
      <t>オトコ</t>
    </rPh>
    <phoneticPr fontId="3"/>
  </si>
  <si>
    <t>４．動脈</t>
  </si>
  <si>
    <t>　(1)動脈血栓摘除術</t>
    <rPh sb="4" eb="6">
      <t>ドウミャク</t>
    </rPh>
    <rPh sb="6" eb="8">
      <t>ケッセン</t>
    </rPh>
    <rPh sb="8" eb="9">
      <t>テキ</t>
    </rPh>
    <rPh sb="9" eb="10">
      <t>ジョ</t>
    </rPh>
    <rPh sb="10" eb="11">
      <t>ジュツ</t>
    </rPh>
    <phoneticPr fontId="3"/>
  </si>
  <si>
    <t>難易度A</t>
    <rPh sb="0" eb="3">
      <t>ナンイド</t>
    </rPh>
    <phoneticPr fontId="3"/>
  </si>
  <si>
    <t>　(2)下行大動脈置換術</t>
    <rPh sb="4" eb="5">
      <t>シタ</t>
    </rPh>
    <rPh sb="5" eb="6">
      <t>コウ</t>
    </rPh>
    <rPh sb="6" eb="9">
      <t>ダイドウミャク</t>
    </rPh>
    <rPh sb="9" eb="11">
      <t>チカン</t>
    </rPh>
    <rPh sb="11" eb="12">
      <t>ジュツ</t>
    </rPh>
    <phoneticPr fontId="3"/>
  </si>
  <si>
    <t>誌名・出版社</t>
    <rPh sb="0" eb="1">
      <t>シ</t>
    </rPh>
    <rPh sb="1" eb="2">
      <t>メイ</t>
    </rPh>
    <rPh sb="3" eb="5">
      <t>シュッパン</t>
    </rPh>
    <rPh sb="5" eb="6">
      <t>シャ</t>
    </rPh>
    <phoneticPr fontId="3"/>
  </si>
  <si>
    <t>年</t>
    <rPh sb="0" eb="1">
      <t>ネン</t>
    </rPh>
    <phoneticPr fontId="4"/>
  </si>
  <si>
    <t>５．大動脈</t>
    <rPh sb="2" eb="5">
      <t>ダイドウミャク</t>
    </rPh>
    <phoneticPr fontId="3"/>
  </si>
  <si>
    <t>　(1)上行大動脈置換術</t>
    <rPh sb="4" eb="5">
      <t>ジョウ</t>
    </rPh>
    <rPh sb="5" eb="6">
      <t>コウ</t>
    </rPh>
    <rPh sb="6" eb="9">
      <t>ダイドウミャク</t>
    </rPh>
    <rPh sb="9" eb="11">
      <t>チカン</t>
    </rPh>
    <rPh sb="11" eb="12">
      <t>ジュツ</t>
    </rPh>
    <phoneticPr fontId="3"/>
  </si>
  <si>
    <t>医師免許取得後からの経歴と職歴を記入すること</t>
    <rPh sb="0" eb="2">
      <t>イシ</t>
    </rPh>
    <rPh sb="2" eb="4">
      <t>メンキョ</t>
    </rPh>
    <rPh sb="4" eb="6">
      <t>シュトク</t>
    </rPh>
    <rPh sb="6" eb="7">
      <t>ノチ</t>
    </rPh>
    <rPh sb="10" eb="12">
      <t>ケイレキ</t>
    </rPh>
    <rPh sb="13" eb="15">
      <t>ショクレキ</t>
    </rPh>
    <rPh sb="16" eb="18">
      <t>キニュウ</t>
    </rPh>
    <phoneticPr fontId="3"/>
  </si>
  <si>
    <t>自</t>
    <rPh sb="0" eb="1">
      <t>ミズカ</t>
    </rPh>
    <phoneticPr fontId="3"/>
  </si>
  <si>
    <t>至</t>
    <rPh sb="0" eb="1">
      <t>イタル</t>
    </rPh>
    <phoneticPr fontId="3"/>
  </si>
  <si>
    <t>　(4)肺動脈弁切開術</t>
    <rPh sb="4" eb="7">
      <t>ハイドウミャク</t>
    </rPh>
    <rPh sb="7" eb="8">
      <t>ベン</t>
    </rPh>
    <rPh sb="8" eb="11">
      <t>セッカイジュツ</t>
    </rPh>
    <phoneticPr fontId="3"/>
  </si>
  <si>
    <t>４．その他の心疾患手術</t>
    <rPh sb="4" eb="5">
      <t>タ</t>
    </rPh>
    <rPh sb="6" eb="7">
      <t>シンゾウ</t>
    </rPh>
    <rPh sb="7" eb="9">
      <t>シッカン</t>
    </rPh>
    <rPh sb="9" eb="11">
      <t>シュジュツ</t>
    </rPh>
    <phoneticPr fontId="3"/>
  </si>
  <si>
    <t>　(6)Fontan型手術</t>
    <rPh sb="10" eb="11">
      <t>カタ</t>
    </rPh>
    <rPh sb="11" eb="13">
      <t>シュジュツ</t>
    </rPh>
    <phoneticPr fontId="3"/>
  </si>
  <si>
    <t>４．その他の心疾患手術</t>
    <rPh sb="4" eb="5">
      <t>タ</t>
    </rPh>
    <rPh sb="6" eb="7">
      <t>シン</t>
    </rPh>
    <rPh sb="7" eb="9">
      <t>シッカン</t>
    </rPh>
    <rPh sb="9" eb="11">
      <t>シュジュツ</t>
    </rPh>
    <phoneticPr fontId="3"/>
  </si>
  <si>
    <t>印</t>
    <rPh sb="0" eb="1">
      <t>イン</t>
    </rPh>
    <phoneticPr fontId="4"/>
  </si>
  <si>
    <t>生年月日</t>
    <rPh sb="0" eb="2">
      <t>セイネン</t>
    </rPh>
    <rPh sb="2" eb="4">
      <t>ガッピ</t>
    </rPh>
    <phoneticPr fontId="4"/>
  </si>
  <si>
    <t>日</t>
    <rPh sb="0" eb="1">
      <t>ニチ</t>
    </rPh>
    <phoneticPr fontId="3"/>
  </si>
  <si>
    <t>現勤務　　　　施設名</t>
    <rPh sb="0" eb="1">
      <t>ゲン</t>
    </rPh>
    <rPh sb="1" eb="3">
      <t>キンム</t>
    </rPh>
    <rPh sb="7" eb="9">
      <t>シセツ</t>
    </rPh>
    <rPh sb="9" eb="10">
      <t>メイ</t>
    </rPh>
    <phoneticPr fontId="3"/>
  </si>
  <si>
    <t>所属</t>
    <rPh sb="0" eb="2">
      <t>ショゾク</t>
    </rPh>
    <phoneticPr fontId="3"/>
  </si>
  <si>
    <t>同上所在地</t>
    <rPh sb="0" eb="2">
      <t>ドウジョウ</t>
    </rPh>
    <rPh sb="2" eb="5">
      <t>ショザイチ</t>
    </rPh>
    <phoneticPr fontId="3"/>
  </si>
  <si>
    <t>都道府県名</t>
    <rPh sb="0" eb="4">
      <t>トドウフケン</t>
    </rPh>
    <rPh sb="4" eb="5">
      <t>メイ</t>
    </rPh>
    <phoneticPr fontId="3"/>
  </si>
  <si>
    <t>申請者E-Mail</t>
    <rPh sb="0" eb="3">
      <t>シンセイシャ</t>
    </rPh>
    <phoneticPr fontId="3"/>
  </si>
  <si>
    <t>自宅住所</t>
    <rPh sb="0" eb="2">
      <t>ジタク</t>
    </rPh>
    <rPh sb="2" eb="4">
      <t>ジュウショ</t>
    </rPh>
    <phoneticPr fontId="3"/>
  </si>
  <si>
    <t>最終学歴</t>
    <rPh sb="0" eb="2">
      <t>サイシュウ</t>
    </rPh>
    <rPh sb="2" eb="4">
      <t>ガクレキ</t>
    </rPh>
    <phoneticPr fontId="3"/>
  </si>
  <si>
    <t>大学</t>
    <rPh sb="0" eb="2">
      <t>ダイガク</t>
    </rPh>
    <phoneticPr fontId="3"/>
  </si>
  <si>
    <t>７．静脈</t>
    <rPh sb="2" eb="4">
      <t>ジョウミャク</t>
    </rPh>
    <phoneticPr fontId="3"/>
  </si>
  <si>
    <t>女</t>
    <rPh sb="0" eb="1">
      <t>オンナ</t>
    </rPh>
    <phoneticPr fontId="3"/>
  </si>
  <si>
    <t>所属学会</t>
    <rPh sb="0" eb="2">
      <t>ショゾク</t>
    </rPh>
    <rPh sb="2" eb="4">
      <t>ガッカイ</t>
    </rPh>
    <phoneticPr fontId="3"/>
  </si>
  <si>
    <t>６．動脈</t>
    <rPh sb="2" eb="4">
      <t>ドウミャク</t>
    </rPh>
    <phoneticPr fontId="3"/>
  </si>
  <si>
    <t>履　　歴　　書</t>
    <rPh sb="0" eb="7">
      <t>リレキショ</t>
    </rPh>
    <phoneticPr fontId="4"/>
  </si>
  <si>
    <t>賞罰</t>
    <rPh sb="0" eb="2">
      <t>ショウバツ</t>
    </rPh>
    <phoneticPr fontId="3"/>
  </si>
  <si>
    <t>申請者</t>
    <rPh sb="0" eb="3">
      <t>シンセイシャ</t>
    </rPh>
    <phoneticPr fontId="3"/>
  </si>
  <si>
    <t>日から</t>
    <rPh sb="0" eb="1">
      <t>ニチ</t>
    </rPh>
    <phoneticPr fontId="3"/>
  </si>
  <si>
    <t>３．学会参加：３回以上</t>
    <rPh sb="2" eb="4">
      <t>ガッカイ</t>
    </rPh>
    <rPh sb="4" eb="6">
      <t>サンカ</t>
    </rPh>
    <rPh sb="8" eb="9">
      <t>カイ</t>
    </rPh>
    <phoneticPr fontId="3"/>
  </si>
  <si>
    <t>病名</t>
    <rPh sb="0" eb="2">
      <t>ビョウメイ</t>
    </rPh>
    <phoneticPr fontId="3"/>
  </si>
  <si>
    <t>手術名</t>
    <rPh sb="0" eb="2">
      <t>シュジュツ</t>
    </rPh>
    <rPh sb="2" eb="3">
      <t>メイ</t>
    </rPh>
    <phoneticPr fontId="3"/>
  </si>
  <si>
    <t>手術年月日</t>
    <rPh sb="0" eb="2">
      <t>シュジュツ</t>
    </rPh>
    <rPh sb="2" eb="5">
      <t>ネンガッピ</t>
    </rPh>
    <phoneticPr fontId="3"/>
  </si>
  <si>
    <t>　(2)TGA手術</t>
    <rPh sb="7" eb="9">
      <t>シュジュツ</t>
    </rPh>
    <phoneticPr fontId="3"/>
  </si>
  <si>
    <t>　(3)DORV手術</t>
    <rPh sb="8" eb="10">
      <t>シュジュツ</t>
    </rPh>
    <phoneticPr fontId="3"/>
  </si>
  <si>
    <t>２．弁膜症</t>
    <rPh sb="2" eb="5">
      <t>ベンマクショウ</t>
    </rPh>
    <phoneticPr fontId="3"/>
  </si>
  <si>
    <t>１．先天性心疾患</t>
  </si>
  <si>
    <t>（日付は西暦で英数は半角で記入してください）</t>
    <rPh sb="1" eb="3">
      <t>ヒヅケ</t>
    </rPh>
    <rPh sb="4" eb="6">
      <t>セイレキ</t>
    </rPh>
    <rPh sb="7" eb="9">
      <t>エイスウ</t>
    </rPh>
    <rPh sb="10" eb="12">
      <t>ハンカク</t>
    </rPh>
    <rPh sb="13" eb="15">
      <t>キニュウクダ</t>
    </rPh>
    <phoneticPr fontId="3"/>
  </si>
  <si>
    <t>日まで</t>
  </si>
  <si>
    <t>学術集会名</t>
    <rPh sb="0" eb="2">
      <t>ガクジュツ</t>
    </rPh>
    <rPh sb="2" eb="4">
      <t>シュウカイ</t>
    </rPh>
    <rPh sb="4" eb="5">
      <t>ナ</t>
    </rPh>
    <phoneticPr fontId="3"/>
  </si>
  <si>
    <t>発表年月日</t>
    <rPh sb="0" eb="2">
      <t>ハッピョウ</t>
    </rPh>
    <rPh sb="2" eb="5">
      <t>ネンガッピ</t>
    </rPh>
    <phoneticPr fontId="3"/>
  </si>
  <si>
    <t>日</t>
    <rPh sb="0" eb="1">
      <t>ヒ</t>
    </rPh>
    <phoneticPr fontId="3"/>
  </si>
  <si>
    <t>第1助手</t>
    <rPh sb="0" eb="1">
      <t>ダイ</t>
    </rPh>
    <rPh sb="2" eb="4">
      <t>ジョシュ</t>
    </rPh>
    <phoneticPr fontId="3"/>
  </si>
  <si>
    <t>合計</t>
    <rPh sb="0" eb="2">
      <t>ゴウケイ</t>
    </rPh>
    <phoneticPr fontId="3"/>
  </si>
  <si>
    <t>件数</t>
    <rPh sb="0" eb="2">
      <t>ケンスウ</t>
    </rPh>
    <phoneticPr fontId="3"/>
  </si>
  <si>
    <t>点数</t>
    <rPh sb="0" eb="2">
      <t>テンスウ</t>
    </rPh>
    <phoneticPr fontId="3"/>
  </si>
  <si>
    <t>　(1)心臓腫瘍摘出術</t>
    <rPh sb="4" eb="6">
      <t>シンゾウ</t>
    </rPh>
    <rPh sb="6" eb="8">
      <t>シュヨウ</t>
    </rPh>
    <rPh sb="8" eb="10">
      <t>テキシュツ</t>
    </rPh>
    <rPh sb="10" eb="11">
      <t>ジュツ</t>
    </rPh>
    <phoneticPr fontId="3"/>
  </si>
  <si>
    <t>月</t>
    <rPh sb="0" eb="1">
      <t>ゲツ</t>
    </rPh>
    <phoneticPr fontId="4"/>
  </si>
  <si>
    <t>日</t>
    <rPh sb="0" eb="1">
      <t>ニチ</t>
    </rPh>
    <phoneticPr fontId="4"/>
  </si>
  <si>
    <t>申請者氏名</t>
    <rPh sb="0" eb="3">
      <t>シンセイシャ</t>
    </rPh>
    <rPh sb="3" eb="5">
      <t>シメイ</t>
    </rPh>
    <phoneticPr fontId="4"/>
  </si>
  <si>
    <t>年</t>
    <rPh sb="0" eb="1">
      <t>ネン</t>
    </rPh>
    <phoneticPr fontId="3"/>
  </si>
  <si>
    <t>月</t>
    <rPh sb="0" eb="1">
      <t>ガツ</t>
    </rPh>
    <phoneticPr fontId="3"/>
  </si>
  <si>
    <t>　(4)TAPVR手術</t>
    <rPh sb="9" eb="11">
      <t>シュジュツ</t>
    </rPh>
    <phoneticPr fontId="3"/>
  </si>
  <si>
    <t>年</t>
    <rPh sb="0" eb="1">
      <t>トシ</t>
    </rPh>
    <phoneticPr fontId="3"/>
  </si>
  <si>
    <t>ヵ月</t>
  </si>
  <si>
    <t>合　　　　　計</t>
    <rPh sb="0" eb="7">
      <t>ゴウケイ</t>
    </rPh>
    <phoneticPr fontId="3"/>
  </si>
  <si>
    <t>　(7)Truncus手術</t>
    <rPh sb="11" eb="13">
      <t>シュジュツ</t>
    </rPh>
    <phoneticPr fontId="3"/>
  </si>
  <si>
    <t>　(1)PDA手術</t>
    <rPh sb="7" eb="9">
      <t>シュジュツ</t>
    </rPh>
    <phoneticPr fontId="3"/>
  </si>
  <si>
    <t>申請者</t>
    <rPh sb="0" eb="3">
      <t>シンセイシャ</t>
    </rPh>
    <phoneticPr fontId="4"/>
  </si>
  <si>
    <t>　(3)末梢動脈瘤手術</t>
    <rPh sb="4" eb="6">
      <t>マッショウ</t>
    </rPh>
    <rPh sb="6" eb="9">
      <t>ドウミャクリュウ</t>
    </rPh>
    <rPh sb="9" eb="11">
      <t>シュジュツ</t>
    </rPh>
    <phoneticPr fontId="3"/>
  </si>
  <si>
    <t>５．静脈</t>
  </si>
  <si>
    <t>　(1)静脈血栓摘除術</t>
    <rPh sb="4" eb="6">
      <t>ジョウミャク</t>
    </rPh>
    <rPh sb="6" eb="8">
      <t>ケッセン</t>
    </rPh>
    <rPh sb="8" eb="9">
      <t>テキ</t>
    </rPh>
    <rPh sb="9" eb="10">
      <t>ジョ</t>
    </rPh>
    <rPh sb="10" eb="11">
      <t>ジュツ</t>
    </rPh>
    <phoneticPr fontId="3"/>
  </si>
  <si>
    <t>６．その他の血管系手術</t>
    <rPh sb="4" eb="5">
      <t>タ</t>
    </rPh>
    <rPh sb="6" eb="9">
      <t>ケッカンケイ</t>
    </rPh>
    <rPh sb="9" eb="11">
      <t>シュジュツ</t>
    </rPh>
    <phoneticPr fontId="3"/>
  </si>
  <si>
    <t>合　　　　計</t>
    <rPh sb="0" eb="6">
      <t>ゴウケイ</t>
    </rPh>
    <phoneticPr fontId="3"/>
  </si>
  <si>
    <t>手術記録番号</t>
    <rPh sb="0" eb="2">
      <t>シュジュツ</t>
    </rPh>
    <rPh sb="2" eb="4">
      <t>キロク</t>
    </rPh>
    <rPh sb="4" eb="6">
      <t>バンゴウ</t>
    </rPh>
    <phoneticPr fontId="3"/>
  </si>
  <si>
    <t>臨床修練実績表　難易度(A)用</t>
    <rPh sb="0" eb="2">
      <t>リンショウ</t>
    </rPh>
    <rPh sb="2" eb="4">
      <t>シュウレン</t>
    </rPh>
    <rPh sb="4" eb="6">
      <t>ジッセキ</t>
    </rPh>
    <rPh sb="6" eb="7">
      <t>ヒョウ</t>
    </rPh>
    <rPh sb="8" eb="10">
      <t>ナンイ</t>
    </rPh>
    <rPh sb="10" eb="11">
      <t>ド</t>
    </rPh>
    <rPh sb="14" eb="15">
      <t>ヨウ</t>
    </rPh>
    <phoneticPr fontId="4"/>
  </si>
  <si>
    <t>成人心臓血管外科</t>
    <rPh sb="0" eb="2">
      <t>セイジン</t>
    </rPh>
    <rPh sb="2" eb="8">
      <t>シンゾウケッカンゲカ</t>
    </rPh>
    <phoneticPr fontId="3"/>
  </si>
  <si>
    <t>小児心臓血管外科</t>
    <rPh sb="0" eb="2">
      <t>ショウニ</t>
    </rPh>
    <rPh sb="2" eb="8">
      <t>シンゾウケッカンゲカ</t>
    </rPh>
    <phoneticPr fontId="3"/>
  </si>
  <si>
    <t>血管外科</t>
    <rPh sb="0" eb="2">
      <t>ケッカン</t>
    </rPh>
    <rPh sb="2" eb="4">
      <t>ゲカ</t>
    </rPh>
    <phoneticPr fontId="3"/>
  </si>
  <si>
    <t>その他（</t>
    <rPh sb="2" eb="3">
      <t>タ</t>
    </rPh>
    <phoneticPr fontId="3"/>
  </si>
  <si>
    <t>）</t>
    <phoneticPr fontId="3"/>
  </si>
  <si>
    <t>　(3)Maze手術</t>
    <rPh sb="8" eb="10">
      <t>シュジュツ</t>
    </rPh>
    <phoneticPr fontId="3"/>
  </si>
  <si>
    <t>　(1)三尖弁形成術</t>
    <rPh sb="4" eb="5">
      <t>サン</t>
    </rPh>
    <rPh sb="5" eb="6">
      <t>セン</t>
    </rPh>
    <rPh sb="6" eb="7">
      <t>ベン</t>
    </rPh>
    <rPh sb="7" eb="9">
      <t>ケイセイ</t>
    </rPh>
    <rPh sb="9" eb="10">
      <t>ジュツ</t>
    </rPh>
    <phoneticPr fontId="3"/>
  </si>
  <si>
    <t>　(5)AVSD(Complete)手術</t>
    <rPh sb="18" eb="20">
      <t>シュジュツ</t>
    </rPh>
    <phoneticPr fontId="3"/>
  </si>
  <si>
    <t>　(1)僧帽弁形成術</t>
    <rPh sb="4" eb="5">
      <t>ソウ</t>
    </rPh>
    <rPh sb="5" eb="6">
      <t>ボウ</t>
    </rPh>
    <rPh sb="6" eb="7">
      <t>ベン</t>
    </rPh>
    <rPh sb="7" eb="9">
      <t>ケイセイ</t>
    </rPh>
    <rPh sb="9" eb="10">
      <t>ジュツ</t>
    </rPh>
    <phoneticPr fontId="3"/>
  </si>
  <si>
    <t>　(2)大動脈弁形成術</t>
    <rPh sb="4" eb="7">
      <t>ダイドウミャク</t>
    </rPh>
    <rPh sb="7" eb="8">
      <t>ベン</t>
    </rPh>
    <rPh sb="8" eb="10">
      <t>ケイセイ</t>
    </rPh>
    <rPh sb="10" eb="11">
      <t>ジュツ</t>
    </rPh>
    <phoneticPr fontId="3"/>
  </si>
  <si>
    <t>　(1)大動脈弁置換術</t>
    <rPh sb="4" eb="7">
      <t>ダイドウミャク</t>
    </rPh>
    <rPh sb="7" eb="8">
      <t>ベン</t>
    </rPh>
    <rPh sb="8" eb="10">
      <t>チカン</t>
    </rPh>
    <rPh sb="10" eb="11">
      <t>ジュツ</t>
    </rPh>
    <phoneticPr fontId="3"/>
  </si>
  <si>
    <t>　(2)僧帽弁置換術</t>
    <rPh sb="4" eb="6">
      <t>ソウボウ</t>
    </rPh>
    <rPh sb="9" eb="10">
      <t>ジュツ</t>
    </rPh>
    <phoneticPr fontId="3"/>
  </si>
  <si>
    <t>修練責任者</t>
    <rPh sb="0" eb="2">
      <t>シュウレン</t>
    </rPh>
    <phoneticPr fontId="3"/>
  </si>
  <si>
    <t>　(1)CABG(1枝)</t>
    <rPh sb="10" eb="11">
      <t>エダ</t>
    </rPh>
    <phoneticPr fontId="3"/>
  </si>
  <si>
    <t>　(3)複合弁手術</t>
    <rPh sb="4" eb="5">
      <t>フク</t>
    </rPh>
    <rPh sb="5" eb="7">
      <t>ゴウベン</t>
    </rPh>
    <rPh sb="7" eb="9">
      <t>シュジュツ</t>
    </rPh>
    <phoneticPr fontId="3"/>
  </si>
  <si>
    <t>　(4)大動脈弁輪拡大術</t>
    <rPh sb="4" eb="7">
      <t>ダイドウミャク</t>
    </rPh>
    <rPh sb="7" eb="8">
      <t>ベン</t>
    </rPh>
    <rPh sb="8" eb="9">
      <t>ワ</t>
    </rPh>
    <rPh sb="9" eb="11">
      <t>カクダイ</t>
    </rPh>
    <rPh sb="11" eb="12">
      <t>ジュツ</t>
    </rPh>
    <phoneticPr fontId="3"/>
  </si>
  <si>
    <t>修練責任者氏名</t>
    <rPh sb="0" eb="2">
      <t>シュウレン</t>
    </rPh>
    <rPh sb="5" eb="7">
      <t>シメイ</t>
    </rPh>
    <phoneticPr fontId="3"/>
  </si>
  <si>
    <t>　(1)CABG(2枝以上)</t>
    <rPh sb="10" eb="11">
      <t>エダ</t>
    </rPh>
    <rPh sb="11" eb="13">
      <t>イジョウ</t>
    </rPh>
    <phoneticPr fontId="3"/>
  </si>
  <si>
    <t>専門医・様式１</t>
    <rPh sb="0" eb="3">
      <t>センモンイ</t>
    </rPh>
    <phoneticPr fontId="4"/>
  </si>
  <si>
    <t>心臓血管外科に関する学術業績</t>
    <rPh sb="0" eb="2">
      <t>シンゾウ</t>
    </rPh>
    <rPh sb="2" eb="4">
      <t>ケッカン</t>
    </rPh>
    <rPh sb="4" eb="6">
      <t>ゲカ</t>
    </rPh>
    <rPh sb="7" eb="8">
      <t>カン</t>
    </rPh>
    <rPh sb="10" eb="12">
      <t>ガクジュツ</t>
    </rPh>
    <rPh sb="12" eb="14">
      <t>ギョウセキ</t>
    </rPh>
    <phoneticPr fontId="3"/>
  </si>
  <si>
    <t>セミナー　名</t>
    <rPh sb="5" eb="6">
      <t>メイ</t>
    </rPh>
    <phoneticPr fontId="3"/>
  </si>
  <si>
    <t>９．これに準ずる手術</t>
    <rPh sb="5" eb="6">
      <t>ジュン</t>
    </rPh>
    <rPh sb="8" eb="10">
      <t>シュジュツ</t>
    </rPh>
    <phoneticPr fontId="3"/>
  </si>
  <si>
    <t>　(9)Norwood手術</t>
    <rPh sb="11" eb="13">
      <t>シュジュツ</t>
    </rPh>
    <phoneticPr fontId="3"/>
  </si>
  <si>
    <t>　(10)大動脈弁上/弁下狭窄手術</t>
    <rPh sb="15" eb="17">
      <t>シュジュツ</t>
    </rPh>
    <phoneticPr fontId="3"/>
  </si>
  <si>
    <t>　(13)末梢肺動脈形成術</t>
    <rPh sb="5" eb="7">
      <t>マッショウ</t>
    </rPh>
    <rPh sb="7" eb="10">
      <t>ハイドウミャク</t>
    </rPh>
    <rPh sb="10" eb="12">
      <t>ケイセイ</t>
    </rPh>
    <rPh sb="12" eb="13">
      <t>ジュツ</t>
    </rPh>
    <phoneticPr fontId="3"/>
  </si>
  <si>
    <t>　(14)Ross手術</t>
    <rPh sb="9" eb="11">
      <t>シュジュツ</t>
    </rPh>
    <phoneticPr fontId="3"/>
  </si>
  <si>
    <t>　(2)収縮性心膜炎手術</t>
    <rPh sb="4" eb="7">
      <t>シュウシュクセイ</t>
    </rPh>
    <rPh sb="7" eb="8">
      <t>シン</t>
    </rPh>
    <rPh sb="8" eb="9">
      <t>マク</t>
    </rPh>
    <rPh sb="9" eb="10">
      <t>エン</t>
    </rPh>
    <rPh sb="10" eb="12">
      <t>シュジュツ</t>
    </rPh>
    <phoneticPr fontId="3"/>
  </si>
  <si>
    <t>　(11)冠状動脈起始異常手術</t>
    <rPh sb="5" eb="7">
      <t>カンジョウ</t>
    </rPh>
    <rPh sb="7" eb="9">
      <t>ドウミャク</t>
    </rPh>
    <rPh sb="9" eb="10">
      <t>オキ</t>
    </rPh>
    <rPh sb="10" eb="11">
      <t>ハジメ</t>
    </rPh>
    <rPh sb="11" eb="13">
      <t>イジョウ</t>
    </rPh>
    <rPh sb="13" eb="15">
      <t>シュジュツ</t>
    </rPh>
    <phoneticPr fontId="3"/>
  </si>
  <si>
    <t>　(5)大動脈基部再建術</t>
    <rPh sb="4" eb="7">
      <t>ダイドウミャク</t>
    </rPh>
    <rPh sb="7" eb="9">
      <t>キブ</t>
    </rPh>
    <rPh sb="9" eb="11">
      <t>サイケン</t>
    </rPh>
    <rPh sb="11" eb="12">
      <t>ジュツ</t>
    </rPh>
    <phoneticPr fontId="3"/>
  </si>
  <si>
    <t>　(12)CoA(Complex)/IAA手術</t>
    <rPh sb="21" eb="23">
      <t>シュジュツ</t>
    </rPh>
    <phoneticPr fontId="3"/>
  </si>
  <si>
    <t>医療安全講習会　名</t>
    <rPh sb="0" eb="2">
      <t>イリョウ</t>
    </rPh>
    <rPh sb="2" eb="4">
      <t>アンゼン</t>
    </rPh>
    <rPh sb="4" eb="7">
      <t>コウシュウカイ</t>
    </rPh>
    <rPh sb="8" eb="9">
      <t>メイ</t>
    </rPh>
    <phoneticPr fontId="3"/>
  </si>
  <si>
    <t>専門分野</t>
    <rPh sb="0" eb="2">
      <t>センモン</t>
    </rPh>
    <rPh sb="2" eb="4">
      <t>ブンヤ</t>
    </rPh>
    <phoneticPr fontId="3"/>
  </si>
  <si>
    <t>第２助手</t>
    <rPh sb="0" eb="1">
      <t>ダイ</t>
    </rPh>
    <rPh sb="2" eb="4">
      <t>ジョシュ</t>
    </rPh>
    <phoneticPr fontId="3"/>
  </si>
  <si>
    <t>第１助手</t>
    <rPh sb="0" eb="1">
      <t>ダイ</t>
    </rPh>
    <rPh sb="2" eb="4">
      <t>ジョシュ</t>
    </rPh>
    <phoneticPr fontId="3"/>
  </si>
  <si>
    <t>　(2)肺静脈隔離術</t>
    <rPh sb="4" eb="7">
      <t>ハイジョウミャク</t>
    </rPh>
    <rPh sb="7" eb="9">
      <t>カクリ</t>
    </rPh>
    <rPh sb="9" eb="10">
      <t>ジュツ</t>
    </rPh>
    <phoneticPr fontId="3"/>
  </si>
  <si>
    <t>１．先天性心疾患</t>
    <phoneticPr fontId="3"/>
  </si>
  <si>
    <t>２．弁膜症</t>
    <phoneticPr fontId="3"/>
  </si>
  <si>
    <t>（術者・第1助手・第２助手）</t>
    <rPh sb="9" eb="10">
      <t>ダイ</t>
    </rPh>
    <rPh sb="11" eb="13">
      <t>ジョシュ</t>
    </rPh>
    <phoneticPr fontId="3"/>
  </si>
  <si>
    <t>手　　術　　記　　録</t>
    <rPh sb="0" eb="1">
      <t>テ</t>
    </rPh>
    <rPh sb="3" eb="4">
      <t>ジュツ</t>
    </rPh>
    <rPh sb="6" eb="7">
      <t>キ</t>
    </rPh>
    <rPh sb="9" eb="10">
      <t>ロク</t>
    </rPh>
    <phoneticPr fontId="4"/>
  </si>
  <si>
    <t>第2助手</t>
    <rPh sb="0" eb="1">
      <t>ダイ</t>
    </rPh>
    <rPh sb="2" eb="4">
      <t>ジョシュ</t>
    </rPh>
    <phoneticPr fontId="3"/>
  </si>
  <si>
    <t>２．学会発表：全国規模の学術総会で筆頭で３回以上</t>
    <rPh sb="2" eb="4">
      <t>ガッカイ</t>
    </rPh>
    <rPh sb="4" eb="6">
      <t>ハッピョウ</t>
    </rPh>
    <rPh sb="7" eb="11">
      <t>ゼンコクキボ</t>
    </rPh>
    <rPh sb="12" eb="14">
      <t>ガクジュツ</t>
    </rPh>
    <rPh sb="14" eb="16">
      <t>ソウカイ</t>
    </rPh>
    <rPh sb="17" eb="19">
      <t>ヒットウ</t>
    </rPh>
    <rPh sb="21" eb="24">
      <t>カイイジョウ</t>
    </rPh>
    <phoneticPr fontId="3"/>
  </si>
  <si>
    <t>少なくとも１回、日本胸部外科学会総会、日本心臓血管外科学会総会、日本血管外科学会総会で発表。（2016年以降開催の日本胸部外科学会地方会又は日本血管外科学会地方会での発表1度分を0.5回分と認めるが、地方会発表に関しては2度を上限とする）</t>
    <rPh sb="21" eb="23">
      <t>シンゾウ</t>
    </rPh>
    <rPh sb="23" eb="25">
      <t>ケッカン</t>
    </rPh>
    <rPh sb="29" eb="31">
      <t>ソウカイ</t>
    </rPh>
    <rPh sb="32" eb="34">
      <t>ニホン</t>
    </rPh>
    <rPh sb="34" eb="36">
      <t>ケッカン</t>
    </rPh>
    <rPh sb="36" eb="38">
      <t>ゲカ</t>
    </rPh>
    <rPh sb="38" eb="40">
      <t>ガッカイ</t>
    </rPh>
    <rPh sb="40" eb="42">
      <t>ソウカイ</t>
    </rPh>
    <phoneticPr fontId="3"/>
  </si>
  <si>
    <t>※地方会発表は以下に記入（0.5換算）</t>
    <rPh sb="1" eb="2">
      <t>チ</t>
    </rPh>
    <rPh sb="2" eb="3">
      <t>カタ</t>
    </rPh>
    <rPh sb="3" eb="4">
      <t>カイ</t>
    </rPh>
    <rPh sb="4" eb="5">
      <t>ハッ</t>
    </rPh>
    <rPh sb="5" eb="6">
      <t>ヒョウ</t>
    </rPh>
    <rPh sb="7" eb="9">
      <t>イカ</t>
    </rPh>
    <rPh sb="10" eb="12">
      <t>キニュウ</t>
    </rPh>
    <rPh sb="16" eb="18">
      <t>カンサン</t>
    </rPh>
    <phoneticPr fontId="3"/>
  </si>
  <si>
    <t>専門医・様式4-1</t>
    <rPh sb="0" eb="3">
      <t>センモンイ</t>
    </rPh>
    <phoneticPr fontId="4"/>
  </si>
  <si>
    <t>専門医・様式4-2</t>
    <rPh sb="0" eb="3">
      <t>センモンイ</t>
    </rPh>
    <phoneticPr fontId="4"/>
  </si>
  <si>
    <t>　(6)肺動脈絞扼術（左右両側肺動脈）</t>
    <phoneticPr fontId="3"/>
  </si>
  <si>
    <t>　(2)下肢の非解剖学的バイパス術</t>
    <rPh sb="4" eb="6">
      <t>カシ</t>
    </rPh>
    <rPh sb="7" eb="8">
      <t>ヒ</t>
    </rPh>
    <rPh sb="8" eb="10">
      <t>カイボウ</t>
    </rPh>
    <rPh sb="10" eb="11">
      <t>ガク</t>
    </rPh>
    <rPh sb="11" eb="12">
      <t>テキ</t>
    </rPh>
    <rPh sb="16" eb="17">
      <t>ジュツ</t>
    </rPh>
    <phoneticPr fontId="3"/>
  </si>
  <si>
    <t>　(2)下肢静脈瘤手術</t>
    <phoneticPr fontId="3"/>
  </si>
  <si>
    <t>　(3)末梢静脈血管内治療</t>
    <phoneticPr fontId="3"/>
  </si>
  <si>
    <t>　(4)下大静脈フィルター留置術</t>
    <phoneticPr fontId="3"/>
  </si>
  <si>
    <t>　(2)交感神経切除・焼灼術</t>
    <phoneticPr fontId="3"/>
  </si>
  <si>
    <t>　(3)虚血肢大切断術</t>
    <phoneticPr fontId="3"/>
  </si>
  <si>
    <t>　(4)膝窩動脈捕捉症候群筋切離術</t>
    <phoneticPr fontId="3"/>
  </si>
  <si>
    <t>　(1)血管アクセス手術</t>
    <rPh sb="4" eb="6">
      <t>ケッカン</t>
    </rPh>
    <rPh sb="10" eb="12">
      <t>シュジュツ</t>
    </rPh>
    <phoneticPr fontId="3"/>
  </si>
  <si>
    <t>　(5)外膜嚢腫手術</t>
    <phoneticPr fontId="3"/>
  </si>
  <si>
    <t>　(6)動脈グラフト採取術</t>
    <phoneticPr fontId="3"/>
  </si>
  <si>
    <t>　(7)静脈グラフト採取術</t>
    <phoneticPr fontId="3"/>
  </si>
  <si>
    <t>　(3)VSD(肺動脈弁下単独型)閉鎖術</t>
    <rPh sb="8" eb="11">
      <t>ハイドウミャク</t>
    </rPh>
    <rPh sb="11" eb="12">
      <t>ベン</t>
    </rPh>
    <rPh sb="12" eb="13">
      <t>シタ</t>
    </rPh>
    <rPh sb="15" eb="16">
      <t>ガタ</t>
    </rPh>
    <rPh sb="17" eb="19">
      <t>ヘイサ</t>
    </rPh>
    <rPh sb="19" eb="20">
      <t>ジュツ</t>
    </rPh>
    <phoneticPr fontId="3"/>
  </si>
  <si>
    <t>　(1)体－肺動脈短絡術</t>
  </si>
  <si>
    <t>　(2)CoA手術</t>
  </si>
  <si>
    <t>　(4)PAPVR修復術</t>
  </si>
  <si>
    <t>　(5)AVSD（partial）手術</t>
  </si>
  <si>
    <t>　(6)バルサルバ洞動脈瘤手術</t>
  </si>
  <si>
    <t>　(7)DCRV手術</t>
  </si>
  <si>
    <t>　(8)右室流出路形成術</t>
  </si>
  <si>
    <t>　(9)大動脈弁切開術</t>
  </si>
  <si>
    <t>　(10)冠状動脈瘻手術</t>
  </si>
  <si>
    <t>　(11)両方向性Glenn手術</t>
  </si>
  <si>
    <t>　(3)その他単独弁置換術</t>
    <rPh sb="6" eb="7">
      <t>タ</t>
    </rPh>
    <rPh sb="7" eb="9">
      <t>タンドク</t>
    </rPh>
    <rPh sb="9" eb="10">
      <t>ベン</t>
    </rPh>
    <rPh sb="10" eb="12">
      <t>チカン</t>
    </rPh>
    <rPh sb="12" eb="13">
      <t>ジュツ</t>
    </rPh>
    <phoneticPr fontId="3"/>
  </si>
  <si>
    <t>３．虚血性心疾患</t>
    <rPh sb="2" eb="5">
      <t>キョケツセイ</t>
    </rPh>
    <rPh sb="5" eb="8">
      <t>シンシッカン</t>
    </rPh>
    <phoneticPr fontId="3"/>
  </si>
  <si>
    <t>　(1)脛骨腓骨動脈幹以上の血行再建術</t>
    <rPh sb="4" eb="6">
      <t>ケイコツ</t>
    </rPh>
    <rPh sb="6" eb="8">
      <t>ヒコツ</t>
    </rPh>
    <rPh sb="8" eb="10">
      <t>ドウミャク</t>
    </rPh>
    <rPh sb="10" eb="11">
      <t>ミキ</t>
    </rPh>
    <rPh sb="11" eb="13">
      <t>イジョウ</t>
    </rPh>
    <rPh sb="14" eb="16">
      <t>ケッコウ</t>
    </rPh>
    <rPh sb="16" eb="18">
      <t>サイケン</t>
    </rPh>
    <rPh sb="18" eb="19">
      <t>ジュツ</t>
    </rPh>
    <phoneticPr fontId="3"/>
  </si>
  <si>
    <t>　(3)VSD（膜様部／筋性部単独型）閉鎖術</t>
    <phoneticPr fontId="3"/>
  </si>
  <si>
    <t>　(1)心室頻拍手術</t>
    <rPh sb="4" eb="6">
      <t>シンシツ</t>
    </rPh>
    <rPh sb="6" eb="7">
      <t>ヒン</t>
    </rPh>
    <rPh sb="7" eb="8">
      <t>パク</t>
    </rPh>
    <rPh sb="8" eb="10">
      <t>シュジュツ</t>
    </rPh>
    <phoneticPr fontId="3"/>
  </si>
  <si>
    <t>　(2)左室形成術</t>
    <rPh sb="4" eb="5">
      <t>ヒダリ</t>
    </rPh>
    <rPh sb="5" eb="6">
      <t>シツ</t>
    </rPh>
    <rPh sb="6" eb="8">
      <t>ケイセイ</t>
    </rPh>
    <rPh sb="8" eb="9">
      <t>ジュツ</t>
    </rPh>
    <phoneticPr fontId="3"/>
  </si>
  <si>
    <t>　(3)人工心臓装着術</t>
    <rPh sb="4" eb="6">
      <t>ジンコウ</t>
    </rPh>
    <rPh sb="6" eb="8">
      <t>シンゾウ</t>
    </rPh>
    <rPh sb="8" eb="10">
      <t>ソウチャク</t>
    </rPh>
    <rPh sb="10" eb="11">
      <t>ジュツ</t>
    </rPh>
    <phoneticPr fontId="3"/>
  </si>
  <si>
    <t>　(3)腎動脈遮断を伴う腹部大動脈手術</t>
  </si>
  <si>
    <t>　(4)大動脈解離手術（人工血管置換）</t>
  </si>
  <si>
    <t>　(5)感染性／炎症性腹部大動脈瘤</t>
  </si>
  <si>
    <t>　(7)異型CoA手術</t>
  </si>
  <si>
    <t>　(9)内腸骨動脈瘤に対する内腸骨</t>
    <phoneticPr fontId="3"/>
  </si>
  <si>
    <t>　(2)頸動脈内膜摘除術</t>
  </si>
  <si>
    <t>　(1)下腿３分枝以下の血行再建術</t>
  </si>
  <si>
    <t>８．その他の血管系手術</t>
    <rPh sb="4" eb="5">
      <t>タ</t>
    </rPh>
    <rPh sb="6" eb="8">
      <t>ケッカン</t>
    </rPh>
    <rPh sb="8" eb="9">
      <t>ケイ</t>
    </rPh>
    <rPh sb="9" eb="11">
      <t>シュジュツ</t>
    </rPh>
    <phoneticPr fontId="3"/>
  </si>
  <si>
    <t>　(1)体腔内の血管外傷手術</t>
    <phoneticPr fontId="3"/>
  </si>
  <si>
    <t>　(6)TAVR（TAVI）（開胸を伴う）</t>
    <phoneticPr fontId="3"/>
  </si>
  <si>
    <t>　(15)VSD（多発型）閉鎖術</t>
    <phoneticPr fontId="3"/>
  </si>
  <si>
    <t>　(8)分枝再建を伴うステントグラフト内挿術</t>
    <phoneticPr fontId="3"/>
  </si>
  <si>
    <t>　(5)肺動脈絞扼術（主肺動脈）</t>
    <phoneticPr fontId="3"/>
  </si>
  <si>
    <t>　(4)TAVR(TAVI)(開胸を伴わない)</t>
    <phoneticPr fontId="3"/>
  </si>
  <si>
    <t>　(1)心膜切開/開窓術
　　（術後タンポナーデ例は除く）</t>
    <rPh sb="4" eb="5">
      <t>シン</t>
    </rPh>
    <rPh sb="5" eb="6">
      <t>マク</t>
    </rPh>
    <rPh sb="6" eb="8">
      <t>セッカイ</t>
    </rPh>
    <rPh sb="9" eb="10">
      <t>カイ</t>
    </rPh>
    <rPh sb="10" eb="11">
      <t>マド</t>
    </rPh>
    <rPh sb="11" eb="12">
      <t>ジュツ</t>
    </rPh>
    <phoneticPr fontId="3"/>
  </si>
  <si>
    <t>　(8)IABP,PCPS,ECMO外科的挿入又は抜去</t>
    <phoneticPr fontId="3"/>
  </si>
  <si>
    <t>年月日</t>
    <rPh sb="0" eb="3">
      <t>ネンガッピ</t>
    </rPh>
    <phoneticPr fontId="3"/>
  </si>
  <si>
    <t>内容</t>
    <rPh sb="0" eb="2">
      <t>ナイヨウ</t>
    </rPh>
    <phoneticPr fontId="3"/>
  </si>
  <si>
    <t>(ｈ)</t>
    <phoneticPr fontId="3"/>
  </si>
  <si>
    <t>合　　　計</t>
    <rPh sb="0" eb="1">
      <t>ゴウ</t>
    </rPh>
    <rPh sb="4" eb="5">
      <t>ケイ</t>
    </rPh>
    <phoneticPr fontId="3"/>
  </si>
  <si>
    <t>時間</t>
    <phoneticPr fontId="3"/>
  </si>
  <si>
    <t>専門医・様式9</t>
    <rPh sb="0" eb="3">
      <t>センモンイ</t>
    </rPh>
    <phoneticPr fontId="4"/>
  </si>
  <si>
    <t>専門医・様式8</t>
    <rPh sb="0" eb="3">
      <t>センモンイ</t>
    </rPh>
    <phoneticPr fontId="4"/>
  </si>
  <si>
    <t>外科専門医 有効期限年月日</t>
    <rPh sb="0" eb="2">
      <t>ゲカ</t>
    </rPh>
    <rPh sb="2" eb="5">
      <t>センモンイ</t>
    </rPh>
    <rPh sb="6" eb="8">
      <t>ユウコウ</t>
    </rPh>
    <rPh sb="8" eb="10">
      <t>キゲン</t>
    </rPh>
    <rPh sb="10" eb="13">
      <t>ネンガッピ</t>
    </rPh>
    <phoneticPr fontId="3"/>
  </si>
  <si>
    <t>医籍登録番号</t>
    <rPh sb="0" eb="1">
      <t>イ</t>
    </rPh>
    <rPh sb="1" eb="2">
      <t>セキ</t>
    </rPh>
    <rPh sb="2" eb="4">
      <t>トウロク</t>
    </rPh>
    <rPh sb="4" eb="6">
      <t>バンゴウ</t>
    </rPh>
    <phoneticPr fontId="3"/>
  </si>
  <si>
    <t>体外循環技術
認定士　氏名</t>
    <rPh sb="0" eb="2">
      <t>タイガイ</t>
    </rPh>
    <rPh sb="2" eb="4">
      <t>ジュンカン</t>
    </rPh>
    <rPh sb="4" eb="6">
      <t>ギジュツ</t>
    </rPh>
    <rPh sb="7" eb="9">
      <t>ニンテイ</t>
    </rPh>
    <rPh sb="9" eb="10">
      <t>シ</t>
    </rPh>
    <rPh sb="11" eb="13">
      <t>シメイ</t>
    </rPh>
    <phoneticPr fontId="3"/>
  </si>
  <si>
    <t>自筆署名、または記名と捺印のこと</t>
    <rPh sb="0" eb="2">
      <t>ジヒツ</t>
    </rPh>
    <rPh sb="2" eb="4">
      <t>ショメイ</t>
    </rPh>
    <rPh sb="8" eb="10">
      <t>キメイ</t>
    </rPh>
    <rPh sb="11" eb="13">
      <t>ナツイン</t>
    </rPh>
    <phoneticPr fontId="3"/>
  </si>
  <si>
    <t>４．セミナー受講：３回以上</t>
    <rPh sb="6" eb="8">
      <t>ジュコウ</t>
    </rPh>
    <rPh sb="10" eb="13">
      <t>カイイジョウ</t>
    </rPh>
    <phoneticPr fontId="3"/>
  </si>
  <si>
    <t>５．医療安全講習会受講：２回以上</t>
    <rPh sb="2" eb="4">
      <t>イリョウ</t>
    </rPh>
    <rPh sb="4" eb="6">
      <t>アンゼン</t>
    </rPh>
    <rPh sb="6" eb="9">
      <t>コウシュウカイ</t>
    </rPh>
    <rPh sb="9" eb="11">
      <t>ジュコウ</t>
    </rPh>
    <rPh sb="13" eb="16">
      <t>カイイジョウ</t>
    </rPh>
    <phoneticPr fontId="3"/>
  </si>
  <si>
    <t>学 術 集 会 名</t>
    <rPh sb="0" eb="1">
      <t>ガク</t>
    </rPh>
    <rPh sb="2" eb="3">
      <t>ジュツ</t>
    </rPh>
    <rPh sb="4" eb="5">
      <t>シュウ</t>
    </rPh>
    <rPh sb="6" eb="7">
      <t>カイ</t>
    </rPh>
    <rPh sb="8" eb="9">
      <t>メイ</t>
    </rPh>
    <phoneticPr fontId="3"/>
  </si>
  <si>
    <t>（日本胸部外科学会学術集会、日本心臓血管外科学会総会、日本血管外科学会総会に計３回以上参加）</t>
    <rPh sb="9" eb="11">
      <t>ガクジュツ</t>
    </rPh>
    <rPh sb="11" eb="13">
      <t>シュウカイ</t>
    </rPh>
    <rPh sb="24" eb="26">
      <t>ソウカイ</t>
    </rPh>
    <rPh sb="35" eb="37">
      <t>ソウカイ</t>
    </rPh>
    <phoneticPr fontId="3"/>
  </si>
  <si>
    <t>Off the Job Training 経 験</t>
    <rPh sb="21" eb="22">
      <t>ヘ</t>
    </rPh>
    <rPh sb="23" eb="24">
      <t>シルシ</t>
    </rPh>
    <phoneticPr fontId="4"/>
  </si>
  <si>
    <r>
      <t>心</t>
    </r>
    <r>
      <rPr>
        <b/>
        <sz val="14"/>
        <color indexed="8"/>
        <rFont val="ＭＳ 明朝"/>
        <family val="1"/>
        <charset val="128"/>
      </rPr>
      <t>・</t>
    </r>
    <r>
      <rPr>
        <b/>
        <sz val="16"/>
        <color indexed="8"/>
        <rFont val="ＭＳ 明朝"/>
        <family val="1"/>
        <charset val="128"/>
      </rPr>
      <t>大血管手術における体外循環及び補助循環技術参加型実習</t>
    </r>
    <rPh sb="0" eb="1">
      <t>シン</t>
    </rPh>
    <rPh sb="2" eb="5">
      <t>ダイケッカン</t>
    </rPh>
    <rPh sb="5" eb="7">
      <t>シュジュツ</t>
    </rPh>
    <rPh sb="11" eb="13">
      <t>タイガイ</t>
    </rPh>
    <rPh sb="13" eb="15">
      <t>ジュンカン</t>
    </rPh>
    <rPh sb="15" eb="16">
      <t>オヨ</t>
    </rPh>
    <rPh sb="17" eb="19">
      <t>ホジョ</t>
    </rPh>
    <rPh sb="19" eb="21">
      <t>ジュンカン</t>
    </rPh>
    <rPh sb="21" eb="23">
      <t>ギジュツ</t>
    </rPh>
    <rPh sb="23" eb="26">
      <t>サンカガタ</t>
    </rPh>
    <rPh sb="26" eb="28">
      <t>ジッシュウ</t>
    </rPh>
    <phoneticPr fontId="4"/>
  </si>
  <si>
    <t>時　～　　時　　</t>
    <rPh sb="0" eb="1">
      <t>ジ</t>
    </rPh>
    <rPh sb="5" eb="6">
      <t>ジ</t>
    </rPh>
    <phoneticPr fontId="3"/>
  </si>
  <si>
    <t>内容がわかる別刷またはコピーを添付すること</t>
    <rPh sb="0" eb="2">
      <t>ナイヨウ</t>
    </rPh>
    <rPh sb="6" eb="8">
      <t>ベツズ</t>
    </rPh>
    <rPh sb="15" eb="17">
      <t>テンプ</t>
    </rPh>
    <phoneticPr fontId="3"/>
  </si>
  <si>
    <t xml:space="preserve"> No.の欄には，シートが複数に渡る場合の通し番号を記入すること</t>
    <rPh sb="5" eb="6">
      <t>ラン</t>
    </rPh>
    <rPh sb="13" eb="15">
      <t>フクスウ</t>
    </rPh>
    <rPh sb="16" eb="17">
      <t>ワタ</t>
    </rPh>
    <rPh sb="18" eb="20">
      <t>バアイ</t>
    </rPh>
    <rPh sb="21" eb="22">
      <t>トオ</t>
    </rPh>
    <rPh sb="23" eb="25">
      <t>バンゴウ</t>
    </rPh>
    <rPh sb="26" eb="28">
      <t>キニュウ</t>
    </rPh>
    <phoneticPr fontId="3"/>
  </si>
  <si>
    <t xml:space="preserve"> No.の欄には，本シートが複数に渡る場合の通し番号を記入すること</t>
    <rPh sb="5" eb="6">
      <t>ラン</t>
    </rPh>
    <rPh sb="9" eb="10">
      <t>ホン</t>
    </rPh>
    <rPh sb="14" eb="16">
      <t>フクスウ</t>
    </rPh>
    <rPh sb="17" eb="18">
      <t>ワタ</t>
    </rPh>
    <rPh sb="19" eb="21">
      <t>バアイ</t>
    </rPh>
    <rPh sb="22" eb="23">
      <t>トオ</t>
    </rPh>
    <rPh sb="24" eb="26">
      <t>バンゴウ</t>
    </rPh>
    <rPh sb="27" eb="29">
      <t>キニュウ</t>
    </rPh>
    <phoneticPr fontId="3"/>
  </si>
  <si>
    <t>　(8)血行再建を伴う胸郭出口症候群手術</t>
    <phoneticPr fontId="3"/>
  </si>
  <si>
    <t>　(9)破裂性末梢動脈瘤手術</t>
    <phoneticPr fontId="3"/>
  </si>
  <si>
    <t>手術記録原本のコピーを添付すること（病歴番号・患者名を必ず消すこと）</t>
    <rPh sb="0" eb="2">
      <t>シュジュツ</t>
    </rPh>
    <rPh sb="2" eb="4">
      <t>キロク</t>
    </rPh>
    <rPh sb="4" eb="6">
      <t>ゲンポン</t>
    </rPh>
    <rPh sb="11" eb="13">
      <t>テンプ</t>
    </rPh>
    <rPh sb="18" eb="20">
      <t>ビョウレキ</t>
    </rPh>
    <rPh sb="20" eb="22">
      <t>バンゴウ</t>
    </rPh>
    <rPh sb="23" eb="24">
      <t>カンブ</t>
    </rPh>
    <rPh sb="24" eb="25">
      <t>シャ</t>
    </rPh>
    <rPh sb="25" eb="26">
      <t>ナ</t>
    </rPh>
    <rPh sb="27" eb="28">
      <t>カナラ</t>
    </rPh>
    <rPh sb="29" eb="30">
      <t>ケ</t>
    </rPh>
    <phoneticPr fontId="3"/>
  </si>
  <si>
    <t>（１歳未満 :</t>
    <rPh sb="2" eb="3">
      <t>サイ</t>
    </rPh>
    <rPh sb="3" eb="5">
      <t>ミマン</t>
    </rPh>
    <phoneticPr fontId="3"/>
  </si>
  <si>
    <t xml:space="preserve"> ヶ月）</t>
    <rPh sb="2" eb="3">
      <t>ゲツ</t>
    </rPh>
    <phoneticPr fontId="3"/>
  </si>
  <si>
    <t>発表者と発表学会名が分かる形で、プログラムなどのコピーを必ず添付すること</t>
    <rPh sb="8" eb="9">
      <t>メイ</t>
    </rPh>
    <rPh sb="28" eb="29">
      <t>カナラ</t>
    </rPh>
    <rPh sb="30" eb="32">
      <t>テンプ</t>
    </rPh>
    <phoneticPr fontId="3"/>
  </si>
  <si>
    <t>　末梢動脈疾患に対する血管内治療の経験である</t>
    <phoneticPr fontId="3"/>
  </si>
  <si>
    <t>　IVR修練認定施設、もしくはCVIT基幹施設／連携施設で行った症例である</t>
    <phoneticPr fontId="3"/>
  </si>
  <si>
    <t>　IVRもしくはCVITの専門医資格を有する医師の指導下で行った症例である</t>
    <rPh sb="13" eb="16">
      <t>センモンイ</t>
    </rPh>
    <phoneticPr fontId="3"/>
  </si>
  <si>
    <r>
      <t>フ</t>
    </r>
    <r>
      <rPr>
        <sz val="6"/>
        <color indexed="8"/>
        <rFont val="ＭＳ 明朝"/>
        <family val="1"/>
        <charset val="128"/>
      </rPr>
      <t xml:space="preserve"> </t>
    </r>
    <r>
      <rPr>
        <sz val="9"/>
        <color indexed="8"/>
        <rFont val="ＭＳ 明朝"/>
        <family val="1"/>
        <charset val="128"/>
      </rPr>
      <t>リ</t>
    </r>
    <r>
      <rPr>
        <sz val="6"/>
        <color indexed="8"/>
        <rFont val="ＭＳ 明朝"/>
        <family val="1"/>
        <charset val="128"/>
      </rPr>
      <t xml:space="preserve"> </t>
    </r>
    <r>
      <rPr>
        <sz val="9"/>
        <color indexed="8"/>
        <rFont val="ＭＳ 明朝"/>
        <family val="1"/>
        <charset val="128"/>
      </rPr>
      <t>ガ</t>
    </r>
    <r>
      <rPr>
        <sz val="6"/>
        <color indexed="8"/>
        <rFont val="ＭＳ 明朝"/>
        <family val="1"/>
        <charset val="128"/>
      </rPr>
      <t xml:space="preserve"> </t>
    </r>
    <r>
      <rPr>
        <sz val="9"/>
        <color indexed="8"/>
        <rFont val="ＭＳ 明朝"/>
        <family val="1"/>
        <charset val="128"/>
      </rPr>
      <t>ナ</t>
    </r>
    <phoneticPr fontId="3"/>
  </si>
  <si>
    <t>指導医氏名</t>
    <phoneticPr fontId="3"/>
  </si>
  <si>
    <r>
      <rPr>
        <sz val="14"/>
        <color indexed="8"/>
        <rFont val="ＭＳ 明朝"/>
        <family val="1"/>
        <charset val="128"/>
      </rPr>
      <t>血管内治療症例 申請欄</t>
    </r>
    <r>
      <rPr>
        <sz val="12"/>
        <color indexed="8"/>
        <rFont val="ＭＳ 明朝"/>
        <family val="1"/>
        <charset val="128"/>
      </rPr>
      <t xml:space="preserve">  ・・・・・・・・・・・・・・・・・・・・・・・</t>
    </r>
    <rPh sb="0" eb="1">
      <t>ケツ</t>
    </rPh>
    <rPh sb="1" eb="2">
      <t>カン</t>
    </rPh>
    <rPh sb="2" eb="3">
      <t>ナイ</t>
    </rPh>
    <rPh sb="3" eb="4">
      <t>オサム</t>
    </rPh>
    <rPh sb="4" eb="5">
      <t>リョウ</t>
    </rPh>
    <rPh sb="5" eb="6">
      <t>ショウ</t>
    </rPh>
    <rPh sb="6" eb="7">
      <t>レイ</t>
    </rPh>
    <rPh sb="8" eb="9">
      <t>サル</t>
    </rPh>
    <rPh sb="9" eb="10">
      <t>ショウ</t>
    </rPh>
    <rPh sb="10" eb="11">
      <t>ラン</t>
    </rPh>
    <phoneticPr fontId="4"/>
  </si>
  <si>
    <r>
      <t>指　導　医
所</t>
    </r>
    <r>
      <rPr>
        <sz val="6"/>
        <color indexed="8"/>
        <rFont val="ＭＳ 明朝"/>
        <family val="1"/>
        <charset val="128"/>
      </rPr>
      <t xml:space="preserve"> </t>
    </r>
    <r>
      <rPr>
        <sz val="9"/>
        <color indexed="8"/>
        <rFont val="ＭＳ 明朝"/>
        <family val="1"/>
        <charset val="128"/>
      </rPr>
      <t>属</t>
    </r>
    <r>
      <rPr>
        <sz val="6"/>
        <color indexed="8"/>
        <rFont val="ＭＳ 明朝"/>
        <family val="1"/>
        <charset val="128"/>
      </rPr>
      <t xml:space="preserve"> </t>
    </r>
    <r>
      <rPr>
        <sz val="9"/>
        <color indexed="8"/>
        <rFont val="ＭＳ 明朝"/>
        <family val="1"/>
        <charset val="128"/>
      </rPr>
      <t>施</t>
    </r>
    <r>
      <rPr>
        <sz val="6"/>
        <color indexed="8"/>
        <rFont val="ＭＳ 明朝"/>
        <family val="1"/>
        <charset val="128"/>
      </rPr>
      <t xml:space="preserve"> </t>
    </r>
    <r>
      <rPr>
        <sz val="9"/>
        <color indexed="8"/>
        <rFont val="ＭＳ 明朝"/>
        <family val="1"/>
        <charset val="128"/>
      </rPr>
      <t>設</t>
    </r>
    <rPh sb="0" eb="1">
      <t>ユビ</t>
    </rPh>
    <rPh sb="2" eb="3">
      <t>シルベ</t>
    </rPh>
    <rPh sb="4" eb="5">
      <t>イ</t>
    </rPh>
    <rPh sb="6" eb="7">
      <t>ショ</t>
    </rPh>
    <rPh sb="8" eb="9">
      <t>ゾク</t>
    </rPh>
    <rPh sb="10" eb="11">
      <t>シ</t>
    </rPh>
    <rPh sb="12" eb="13">
      <t>セツ</t>
    </rPh>
    <phoneticPr fontId="3"/>
  </si>
  <si>
    <t>申請にあたり、上記の内容に相違のないことを証明します</t>
    <rPh sb="0" eb="2">
      <t>シンセイ</t>
    </rPh>
    <rPh sb="7" eb="9">
      <t>ジョウキ</t>
    </rPh>
    <rPh sb="10" eb="12">
      <t>ナイヨウ</t>
    </rPh>
    <rPh sb="13" eb="15">
      <t>ソウイ</t>
    </rPh>
    <rPh sb="21" eb="23">
      <t>ショウメイ</t>
    </rPh>
    <phoneticPr fontId="3"/>
  </si>
  <si>
    <t>　(6)破裂性大動脈瘤手術</t>
    <rPh sb="4" eb="7">
      <t>ハレツセイ</t>
    </rPh>
    <phoneticPr fontId="3"/>
  </si>
  <si>
    <t>　　（ステントグラフト内挿術含む）</t>
    <rPh sb="11" eb="14">
      <t>ナイソウジュツ</t>
    </rPh>
    <rPh sb="14" eb="15">
      <t>フク</t>
    </rPh>
    <phoneticPr fontId="3"/>
  </si>
  <si>
    <t xml:space="preserve"> 下記３学会の内、３年以上の会員歴があり、かつ申請時においても会員である学会に○印をつけること</t>
    <rPh sb="1" eb="3">
      <t>カキ</t>
    </rPh>
    <rPh sb="4" eb="6">
      <t>ガッカイ</t>
    </rPh>
    <rPh sb="7" eb="8">
      <t>ウチ</t>
    </rPh>
    <rPh sb="10" eb="11">
      <t>ネン</t>
    </rPh>
    <rPh sb="11" eb="13">
      <t>イジョウ</t>
    </rPh>
    <rPh sb="14" eb="16">
      <t>カイイン</t>
    </rPh>
    <rPh sb="16" eb="17">
      <t>レキ</t>
    </rPh>
    <rPh sb="23" eb="25">
      <t>シンセイ</t>
    </rPh>
    <rPh sb="25" eb="26">
      <t>ジ</t>
    </rPh>
    <rPh sb="31" eb="33">
      <t>カイイン</t>
    </rPh>
    <rPh sb="36" eb="38">
      <t>ガッカイ</t>
    </rPh>
    <rPh sb="40" eb="41">
      <t>シルシ</t>
    </rPh>
    <phoneticPr fontId="3"/>
  </si>
  <si>
    <t>血管内治療症例の場合は「手術名」→「手技名」など読み替えて記入すること</t>
    <rPh sb="0" eb="2">
      <t>ケッカン</t>
    </rPh>
    <rPh sb="2" eb="3">
      <t>ナイ</t>
    </rPh>
    <rPh sb="3" eb="5">
      <t>チリョウ</t>
    </rPh>
    <rPh sb="5" eb="7">
      <t>ショウレイ</t>
    </rPh>
    <rPh sb="8" eb="10">
      <t>バアイ</t>
    </rPh>
    <rPh sb="12" eb="14">
      <t>シュジュツ</t>
    </rPh>
    <rPh sb="14" eb="15">
      <t>メイ</t>
    </rPh>
    <rPh sb="18" eb="20">
      <t>シュギ</t>
    </rPh>
    <rPh sb="20" eb="21">
      <t>メイ</t>
    </rPh>
    <rPh sb="24" eb="25">
      <t>ヨ</t>
    </rPh>
    <rPh sb="26" eb="27">
      <t>カ</t>
    </rPh>
    <rPh sb="29" eb="31">
      <t>キニュウ</t>
    </rPh>
    <phoneticPr fontId="3"/>
  </si>
  <si>
    <t>うちオンライン実施</t>
    <rPh sb="7" eb="9">
      <t>ジッシ</t>
    </rPh>
    <phoneticPr fontId="3"/>
  </si>
  <si>
    <t>※オンラインOFFJTの経験は内容の末尾に（オンライン）と付記すること</t>
    <rPh sb="15" eb="17">
      <t>ナイヨウ</t>
    </rPh>
    <phoneticPr fontId="3"/>
  </si>
  <si>
    <t>下記の通り、</t>
    <phoneticPr fontId="3"/>
  </si>
  <si>
    <t>体外循環記録用紙の写しと手術記録をセットで添付すること</t>
    <rPh sb="0" eb="2">
      <t>タイガイ</t>
    </rPh>
    <rPh sb="2" eb="4">
      <t>ジュンカン</t>
    </rPh>
    <rPh sb="4" eb="6">
      <t>キロク</t>
    </rPh>
    <rPh sb="6" eb="8">
      <t>ヨウシ</t>
    </rPh>
    <rPh sb="9" eb="10">
      <t>ウツ</t>
    </rPh>
    <rPh sb="12" eb="16">
      <t>シュジュツキロク</t>
    </rPh>
    <rPh sb="21" eb="23">
      <t>テンプ</t>
    </rPh>
    <phoneticPr fontId="3"/>
  </si>
  <si>
    <t>受講証明書の写しを添付すること</t>
    <rPh sb="0" eb="2">
      <t>ジュコウ</t>
    </rPh>
    <rPh sb="2" eb="5">
      <t>ショウメイショ</t>
    </rPh>
    <rPh sb="6" eb="7">
      <t>ウツ</t>
    </rPh>
    <rPh sb="9" eb="11">
      <t>テンプ</t>
    </rPh>
    <phoneticPr fontId="3"/>
  </si>
  <si>
    <t>「修練責任者氏名」欄は、その手術を経験した施設の修練責任者を記入すること</t>
    <rPh sb="1" eb="3">
      <t>シュウレン</t>
    </rPh>
    <rPh sb="3" eb="6">
      <t>セキニンシャ</t>
    </rPh>
    <rPh sb="6" eb="8">
      <t>シメイ</t>
    </rPh>
    <rPh sb="9" eb="10">
      <t>ラン</t>
    </rPh>
    <rPh sb="14" eb="16">
      <t>シュジュツ</t>
    </rPh>
    <rPh sb="17" eb="19">
      <t>ケイケン</t>
    </rPh>
    <rPh sb="21" eb="23">
      <t>シセツ</t>
    </rPh>
    <rPh sb="24" eb="26">
      <t>シュウレン</t>
    </rPh>
    <rPh sb="26" eb="29">
      <t>セキニンシャ</t>
    </rPh>
    <rPh sb="30" eb="32">
      <t>キニュウ</t>
    </rPh>
    <phoneticPr fontId="3"/>
  </si>
  <si>
    <t>経験当時の責任者が不在の場合は、その施設の現在の責任者が内容を確認の上、捺印すること</t>
    <rPh sb="0" eb="4">
      <t>ケイケントウジ</t>
    </rPh>
    <rPh sb="5" eb="8">
      <t>セキニンシャ</t>
    </rPh>
    <rPh sb="9" eb="11">
      <t>フザイ</t>
    </rPh>
    <rPh sb="12" eb="14">
      <t>バアイ</t>
    </rPh>
    <rPh sb="18" eb="20">
      <t>シセツ</t>
    </rPh>
    <phoneticPr fontId="3"/>
  </si>
  <si>
    <t>修練統括責任者</t>
    <rPh sb="0" eb="2">
      <t>シュウレン</t>
    </rPh>
    <rPh sb="2" eb="4">
      <t>トウカツ</t>
    </rPh>
    <rPh sb="4" eb="7">
      <t>セキニンシャ</t>
    </rPh>
    <phoneticPr fontId="3"/>
  </si>
  <si>
    <t>申請者氏名</t>
    <rPh sb="0" eb="1">
      <t>サル</t>
    </rPh>
    <rPh sb="1" eb="2">
      <t>ショウ</t>
    </rPh>
    <rPh sb="2" eb="3">
      <t>シャ</t>
    </rPh>
    <rPh sb="3" eb="4">
      <t>シ</t>
    </rPh>
    <rPh sb="4" eb="5">
      <t>メイ</t>
    </rPh>
    <phoneticPr fontId="4"/>
  </si>
  <si>
    <t>　　　　　氏名</t>
    <rPh sb="5" eb="7">
      <t>シメイ</t>
    </rPh>
    <phoneticPr fontId="3"/>
  </si>
  <si>
    <t>件</t>
    <rPh sb="0" eb="1">
      <t>ケン</t>
    </rPh>
    <phoneticPr fontId="3"/>
  </si>
  <si>
    <t>８．これに準ずる手術</t>
    <rPh sb="5" eb="6">
      <t>ジュン</t>
    </rPh>
    <rPh sb="8" eb="10">
      <t>シュジュツ</t>
    </rPh>
    <phoneticPr fontId="3"/>
  </si>
  <si>
    <t>７．血管内治療</t>
    <rPh sb="2" eb="5">
      <t>ケッカンナイ</t>
    </rPh>
    <rPh sb="5" eb="7">
      <t>チリョウ</t>
    </rPh>
    <phoneticPr fontId="3"/>
  </si>
  <si>
    <t>合計
件数</t>
    <rPh sb="0" eb="2">
      <t>ゴウケイ</t>
    </rPh>
    <rPh sb="3" eb="5">
      <t>ケンスウ</t>
    </rPh>
    <phoneticPr fontId="3"/>
  </si>
  <si>
    <t>合計
点数</t>
    <rPh sb="0" eb="2">
      <t>ゴウケイ</t>
    </rPh>
    <rPh sb="3" eb="5">
      <t>テンスウ</t>
    </rPh>
    <phoneticPr fontId="3"/>
  </si>
  <si>
    <t>術者</t>
    <rPh sb="0" eb="2">
      <t>ジュツシャ</t>
    </rPh>
    <phoneticPr fontId="3"/>
  </si>
  <si>
    <t>総点数500点以上を有すること</t>
    <rPh sb="0" eb="3">
      <t>ソウテンスウ</t>
    </rPh>
    <rPh sb="7" eb="9">
      <t>イジョウ</t>
    </rPh>
    <phoneticPr fontId="3"/>
  </si>
  <si>
    <t>データ利用分と合算提出の場合、同じ症例を二重に算入しないこと</t>
    <rPh sb="3" eb="5">
      <t>リヨウ</t>
    </rPh>
    <rPh sb="5" eb="6">
      <t>ブン</t>
    </rPh>
    <rPh sb="7" eb="11">
      <t>ガッサンテイシュツ</t>
    </rPh>
    <rPh sb="12" eb="14">
      <t>バアイ</t>
    </rPh>
    <rPh sb="15" eb="16">
      <t>オナ</t>
    </rPh>
    <rPh sb="17" eb="19">
      <t>ショウレイ</t>
    </rPh>
    <rPh sb="20" eb="22">
      <t>ニジュウ</t>
    </rPh>
    <rPh sb="23" eb="25">
      <t>サンニュウ</t>
    </rPh>
    <phoneticPr fontId="3"/>
  </si>
  <si>
    <t>NCDデータ利用のみで申請の場合は様式5-1～様式6はすべて不要です</t>
    <rPh sb="6" eb="8">
      <t>リヨウ</t>
    </rPh>
    <rPh sb="11" eb="13">
      <t>シンセイ</t>
    </rPh>
    <rPh sb="14" eb="16">
      <t>バアイ</t>
    </rPh>
    <rPh sb="17" eb="19">
      <t>ヨウシキ</t>
    </rPh>
    <rPh sb="23" eb="25">
      <t>ヨウシキ</t>
    </rPh>
    <rPh sb="30" eb="32">
      <t>フヨウ</t>
    </rPh>
    <phoneticPr fontId="3"/>
  </si>
  <si>
    <t>術者カウント（合計50件以上を有すること）</t>
    <rPh sb="0" eb="2">
      <t>ジュツシャ</t>
    </rPh>
    <rPh sb="7" eb="9">
      <t>ゴウケイ</t>
    </rPh>
    <rPh sb="11" eb="12">
      <t>ケン</t>
    </rPh>
    <rPh sb="12" eb="14">
      <t>イジョウ</t>
    </rPh>
    <rPh sb="15" eb="16">
      <t>ユウ</t>
    </rPh>
    <phoneticPr fontId="3"/>
  </si>
  <si>
    <t>A-5/A-6/A-7は総数15例まで且つ各術式最大3例まで術者カウント可（総点数に対しては制限なし）</t>
    <rPh sb="12" eb="14">
      <t>ソウスウ</t>
    </rPh>
    <rPh sb="16" eb="17">
      <t>レイ</t>
    </rPh>
    <rPh sb="19" eb="20">
      <t>カ</t>
    </rPh>
    <rPh sb="30" eb="32">
      <t>ジュツシャ</t>
    </rPh>
    <rPh sb="36" eb="37">
      <t>カ</t>
    </rPh>
    <rPh sb="38" eb="41">
      <t>ソウテンスウ</t>
    </rPh>
    <rPh sb="42" eb="43">
      <t>タイ</t>
    </rPh>
    <rPh sb="46" eb="48">
      <t>セイゲン</t>
    </rPh>
    <phoneticPr fontId="3"/>
  </si>
  <si>
    <t>原則１術式10例まで、A-5,A-6,A-7は総数15例且つ１術式3例まで</t>
    <rPh sb="0" eb="2">
      <t>ゲンソク</t>
    </rPh>
    <rPh sb="3" eb="5">
      <t>ジュツシキ</t>
    </rPh>
    <rPh sb="7" eb="8">
      <t>レイ</t>
    </rPh>
    <rPh sb="23" eb="25">
      <t>ソウスウ</t>
    </rPh>
    <rPh sb="27" eb="28">
      <t>レイ</t>
    </rPh>
    <rPh sb="28" eb="29">
      <t>カ</t>
    </rPh>
    <rPh sb="31" eb="33">
      <t>ジュツシキ</t>
    </rPh>
    <rPh sb="34" eb="35">
      <t>レイ</t>
    </rPh>
    <phoneticPr fontId="3"/>
  </si>
  <si>
    <t>難易度Ａ～Ｃの全実績のうちA-5,A-6,A-7を除いた１術式に限り最大20例（追加10例）をカウント</t>
    <rPh sb="32" eb="33">
      <t>カギ</t>
    </rPh>
    <rPh sb="34" eb="36">
      <t>サイダイ</t>
    </rPh>
    <phoneticPr fontId="3"/>
  </si>
  <si>
    <t>この用紙は手術記録ごとに作成し順番を揃えて提出すること</t>
    <rPh sb="2" eb="4">
      <t>ヨウシ</t>
    </rPh>
    <rPh sb="5" eb="9">
      <t>シュジュツキロク</t>
    </rPh>
    <rPh sb="12" eb="14">
      <t>サクセイ</t>
    </rPh>
    <rPh sb="15" eb="17">
      <t>ジュンバン</t>
    </rPh>
    <rPh sb="18" eb="19">
      <t>ソロ</t>
    </rPh>
    <rPh sb="21" eb="23">
      <t>テイシュツ</t>
    </rPh>
    <phoneticPr fontId="3"/>
  </si>
  <si>
    <t>私は心臓血管外科専門医認定制度規則第２章</t>
  </si>
  <si>
    <t>第４条に規定する専門医として認定を申請します。</t>
    <phoneticPr fontId="3"/>
  </si>
  <si>
    <t>上記の者は心臓血管外科専門医制度による心臓血管外科専門医の審査をうける知識と技量を修得していることを証明し、推薦します。</t>
    <rPh sb="0" eb="2">
      <t>ジョウキ</t>
    </rPh>
    <rPh sb="3" eb="4">
      <t>＆＃８２２１；ノ</t>
    </rPh>
    <rPh sb="5" eb="11">
      <t>シンゾウケッカンゲカ</t>
    </rPh>
    <rPh sb="11" eb="14">
      <t>センモンイ</t>
    </rPh>
    <rPh sb="14" eb="16">
      <t>セイド</t>
    </rPh>
    <rPh sb="19" eb="21">
      <t>シンゾウ</t>
    </rPh>
    <rPh sb="21" eb="25">
      <t>ケッカンゲカ</t>
    </rPh>
    <rPh sb="25" eb="28">
      <t>センンモンイ</t>
    </rPh>
    <rPh sb="29" eb="31">
      <t>シンサ</t>
    </rPh>
    <rPh sb="35" eb="37">
      <t>チシキ</t>
    </rPh>
    <rPh sb="38" eb="40">
      <t>ギリョウ</t>
    </rPh>
    <rPh sb="41" eb="43">
      <t>シュウトク</t>
    </rPh>
    <rPh sb="50" eb="52">
      <t>ショウメイ</t>
    </rPh>
    <rPh sb="54" eb="56">
      <t>スイセン</t>
    </rPh>
    <phoneticPr fontId="3"/>
  </si>
  <si>
    <t>※心臓血管外科の認定修練施設【以外】で行った、当該症例を経験として申請する場合には、以下の</t>
    <rPh sb="1" eb="7">
      <t>シンゾウケッカンゲカ</t>
    </rPh>
    <rPh sb="8" eb="10">
      <t>ニンテイ</t>
    </rPh>
    <rPh sb="10" eb="14">
      <t>シュウレンシセツ</t>
    </rPh>
    <rPh sb="15" eb="17">
      <t>イガイ</t>
    </rPh>
    <rPh sb="19" eb="20">
      <t>オコナ</t>
    </rPh>
    <rPh sb="23" eb="25">
      <t>トウガイ</t>
    </rPh>
    <rPh sb="25" eb="27">
      <t>ショウレイ</t>
    </rPh>
    <rPh sb="28" eb="30">
      <t>ケイケン</t>
    </rPh>
    <rPh sb="33" eb="35">
      <t>シンセイ</t>
    </rPh>
    <rPh sb="37" eb="39">
      <t>バアイ</t>
    </rPh>
    <rPh sb="42" eb="44">
      <t>イカ</t>
    </rPh>
    <phoneticPr fontId="3"/>
  </si>
  <si>
    <t xml:space="preserve"> （5)腹部大動脈ステントグラフト内挿術</t>
    <rPh sb="4" eb="6">
      <t>フクブ</t>
    </rPh>
    <rPh sb="6" eb="9">
      <t>ダイドウミャク</t>
    </rPh>
    <rPh sb="17" eb="18">
      <t>ナイ</t>
    </rPh>
    <rPh sb="18" eb="19">
      <t>ソウ</t>
    </rPh>
    <rPh sb="19" eb="20">
      <t>ジュツ</t>
    </rPh>
    <phoneticPr fontId="3"/>
  </si>
  <si>
    <t>公刊年</t>
    <phoneticPr fontId="3"/>
  </si>
  <si>
    <t>月</t>
    <rPh sb="0" eb="1">
      <t>ツキ</t>
    </rPh>
    <phoneticPr fontId="3"/>
  </si>
  <si>
    <t>巻数</t>
    <rPh sb="0" eb="2">
      <t>カンスウ</t>
    </rPh>
    <phoneticPr fontId="3"/>
  </si>
  <si>
    <t>　(4)単独左心耳閉鎖術・切除術</t>
    <rPh sb="4" eb="6">
      <t>タンドク</t>
    </rPh>
    <rPh sb="6" eb="7">
      <t>ヒダリ</t>
    </rPh>
    <rPh sb="7" eb="9">
      <t>シンジ</t>
    </rPh>
    <rPh sb="9" eb="11">
      <t>ヘイサ</t>
    </rPh>
    <rPh sb="11" eb="12">
      <t>ジュツ</t>
    </rPh>
    <rPh sb="13" eb="16">
      <t>セツジョジュツ</t>
    </rPh>
    <phoneticPr fontId="3"/>
  </si>
  <si>
    <t>　(3)開胸を伴うペースメーカ植込み術・</t>
    <phoneticPr fontId="3"/>
  </si>
  <si>
    <t>　　 摘出術</t>
    <phoneticPr fontId="3"/>
  </si>
  <si>
    <t>　(9)開胸を伴わないペースメーカ植込み術・</t>
    <phoneticPr fontId="3"/>
  </si>
  <si>
    <t>　　 摘出術(リード抜去含む・電池交換は除く)</t>
    <phoneticPr fontId="3"/>
  </si>
  <si>
    <t>　(3)腹部大動脈手術(総腸骨動脈を含む)</t>
    <rPh sb="4" eb="6">
      <t>フクブ</t>
    </rPh>
    <rPh sb="6" eb="9">
      <t>ダイドウミャク</t>
    </rPh>
    <rPh sb="9" eb="11">
      <t>シュジュツ</t>
    </rPh>
    <rPh sb="12" eb="15">
      <t>ソウチョウコツ</t>
    </rPh>
    <rPh sb="15" eb="17">
      <t>ドウミャク</t>
    </rPh>
    <rPh sb="18" eb="19">
      <t>フク</t>
    </rPh>
    <phoneticPr fontId="3"/>
  </si>
  <si>
    <t xml:space="preserve"> （4)胸部大動脈ステントグラフト内挿術</t>
    <rPh sb="4" eb="9">
      <t>キョウブダイドウミャク</t>
    </rPh>
    <rPh sb="17" eb="18">
      <t>ナイ</t>
    </rPh>
    <rPh sb="18" eb="19">
      <t>ソウ</t>
    </rPh>
    <rPh sb="19" eb="20">
      <t>ジュツ</t>
    </rPh>
    <phoneticPr fontId="3"/>
  </si>
  <si>
    <t>　　(血栓内膜摘除術を含む)</t>
    <phoneticPr fontId="3"/>
  </si>
  <si>
    <t>　(1)末梢動脈の完全閉塞病変に対する</t>
    <phoneticPr fontId="3"/>
  </si>
  <si>
    <t>　(2)腹部内臓動脈に対する血管内治療</t>
    <phoneticPr fontId="3"/>
  </si>
  <si>
    <t>　　血管内治療</t>
    <phoneticPr fontId="3"/>
  </si>
  <si>
    <t>　　(腎動脈を含む)</t>
    <phoneticPr fontId="3"/>
  </si>
  <si>
    <t>１０．これに準ずる手術</t>
    <rPh sb="6" eb="7">
      <t>ジュン</t>
    </rPh>
    <rPh sb="9" eb="11">
      <t>シュジュツ</t>
    </rPh>
    <phoneticPr fontId="3"/>
  </si>
  <si>
    <t>　(1)血管外傷手術(穿刺などによる仮性瘤</t>
    <phoneticPr fontId="3"/>
  </si>
  <si>
    <t>および閉塞を含む)</t>
    <phoneticPr fontId="3"/>
  </si>
  <si>
    <t>　(3)血管アクセス手術(人工血管、静脈</t>
    <phoneticPr fontId="3"/>
  </si>
  <si>
    <t>　(2)上肢の血行再建術(腋窩動脈含む)</t>
    <rPh sb="4" eb="6">
      <t>ジョウシ</t>
    </rPh>
    <rPh sb="7" eb="9">
      <t>ケッコウ</t>
    </rPh>
    <rPh sb="9" eb="11">
      <t>サイケン</t>
    </rPh>
    <rPh sb="11" eb="12">
      <t>ジュツ</t>
    </rPh>
    <phoneticPr fontId="3"/>
  </si>
  <si>
    <t>　(3)頸動脈ステント留置術</t>
  </si>
  <si>
    <t>　(4)肺動脈血栓摘除術(急性、直達術)</t>
  </si>
  <si>
    <t>(人工血管, 静脈表在化／転位シャント)</t>
    <phoneticPr fontId="3"/>
  </si>
  <si>
    <t xml:space="preserve"> (2)血行再建を伴わない胸郭出口症候群手術</t>
    <phoneticPr fontId="3"/>
  </si>
  <si>
    <t>　(2)心筋梗塞合併症手術</t>
    <rPh sb="4" eb="6">
      <t>シンキン</t>
    </rPh>
    <rPh sb="6" eb="8">
      <t>コウソク</t>
    </rPh>
    <rPh sb="8" eb="11">
      <t>ガッペイショウ</t>
    </rPh>
    <rPh sb="11" eb="13">
      <t>シュジュツ</t>
    </rPh>
    <phoneticPr fontId="3"/>
  </si>
  <si>
    <t>　(4)心臓移植術</t>
    <rPh sb="4" eb="6">
      <t>シンゾウ</t>
    </rPh>
    <rPh sb="6" eb="9">
      <t>イショクジュツ</t>
    </rPh>
    <phoneticPr fontId="3"/>
  </si>
  <si>
    <t>　(1)弓部大動脈手術</t>
    <phoneticPr fontId="3"/>
  </si>
  <si>
    <t>　(2)胸腹部大動脈手術</t>
    <phoneticPr fontId="3"/>
  </si>
  <si>
    <t>　　 再建を伴う腹部大動脈瘤手術</t>
    <phoneticPr fontId="3"/>
  </si>
  <si>
    <t>　(3)腹部内臓動脈血行再建術</t>
    <phoneticPr fontId="3"/>
  </si>
  <si>
    <t>　(4)人工血管・動脈感染に対する根治術</t>
    <phoneticPr fontId="3"/>
  </si>
  <si>
    <t>　(5)上肢の血行再建術</t>
    <phoneticPr fontId="3"/>
  </si>
  <si>
    <t>　　(末梢吻合が上腕動脈以遠)</t>
    <phoneticPr fontId="3"/>
  </si>
  <si>
    <t>　(6)拡大大腿深動脈形成術(大腿深動脈</t>
    <phoneticPr fontId="3"/>
  </si>
  <si>
    <t>　　 末梢へのバイパス術を含む)</t>
    <phoneticPr fontId="3"/>
  </si>
  <si>
    <t>　(10)肺動脈内膜摘除術(慢性)</t>
    <phoneticPr fontId="3"/>
  </si>
  <si>
    <t>(刺傷・外傷など)</t>
    <phoneticPr fontId="3"/>
  </si>
  <si>
    <t>シートが不足する場合にはコピーして利用すること</t>
    <rPh sb="4" eb="6">
      <t>フソク</t>
    </rPh>
    <rPh sb="8" eb="10">
      <t>バアイ</t>
    </rPh>
    <phoneticPr fontId="3"/>
  </si>
  <si>
    <t>受講証明書には関与した修練指導者の署名または捺印があること</t>
    <rPh sb="0" eb="5">
      <t>ジュコウショウメイショ</t>
    </rPh>
    <rPh sb="7" eb="9">
      <t>カンヨ</t>
    </rPh>
    <rPh sb="11" eb="16">
      <t>シュウレンシドウシャ</t>
    </rPh>
    <rPh sb="17" eb="19">
      <t>ショメイ</t>
    </rPh>
    <rPh sb="22" eb="24">
      <t>ナツイン</t>
    </rPh>
    <phoneticPr fontId="3"/>
  </si>
  <si>
    <t>2024年6月以降に実施し係数が適用されているものは係数計算後の時間数(単位)を記入すること</t>
    <rPh sb="4" eb="5">
      <t>ネン</t>
    </rPh>
    <rPh sb="6" eb="7">
      <t>ガツ</t>
    </rPh>
    <rPh sb="7" eb="9">
      <t>イコウ</t>
    </rPh>
    <rPh sb="10" eb="12">
      <t>ジッシ</t>
    </rPh>
    <rPh sb="13" eb="15">
      <t>ケイスウ</t>
    </rPh>
    <rPh sb="16" eb="18">
      <t>テキヨウ</t>
    </rPh>
    <rPh sb="26" eb="28">
      <t>ケイスウ</t>
    </rPh>
    <rPh sb="28" eb="31">
      <t>ケイサンゴ</t>
    </rPh>
    <rPh sb="32" eb="34">
      <t>ジカン</t>
    </rPh>
    <rPh sb="34" eb="35">
      <t>スウ</t>
    </rPh>
    <rPh sb="36" eb="38">
      <t>タンイ</t>
    </rPh>
    <rPh sb="40" eb="42">
      <t>キニュウ</t>
    </rPh>
    <phoneticPr fontId="3"/>
  </si>
  <si>
    <t>　(1)末梢動脈血管内治療</t>
    <rPh sb="4" eb="6">
      <t>マッショウ</t>
    </rPh>
    <rPh sb="6" eb="8">
      <t>ドウミャク</t>
    </rPh>
    <rPh sb="8" eb="10">
      <t>ケッカン</t>
    </rPh>
    <rPh sb="10" eb="11">
      <t>ナイ</t>
    </rPh>
    <rPh sb="11" eb="13">
      <t>チリョウ</t>
    </rPh>
    <phoneticPr fontId="3"/>
  </si>
  <si>
    <t>(2)ステントグラフト治療に伴う分枝塞栓術</t>
    <phoneticPr fontId="3"/>
  </si>
  <si>
    <t>８．その他の血管系手術</t>
    <rPh sb="4" eb="5">
      <t>タ</t>
    </rPh>
    <rPh sb="6" eb="9">
      <t>ケッカンケイ</t>
    </rPh>
    <rPh sb="9" eb="11">
      <t>シュジュツ</t>
    </rPh>
    <phoneticPr fontId="3"/>
  </si>
  <si>
    <t>９．血管内治療</t>
    <phoneticPr fontId="3"/>
  </si>
  <si>
    <t>2025</t>
    <phoneticPr fontId="3"/>
  </si>
  <si>
    <r>
      <t>会員歴</t>
    </r>
    <r>
      <rPr>
        <sz val="10"/>
        <color indexed="12"/>
        <rFont val="ＭＳ 明朝"/>
        <family val="1"/>
        <charset val="128"/>
      </rPr>
      <t>（２つ以上の学会で、それぞれ３年以上の会員歴）</t>
    </r>
    <rPh sb="0" eb="1">
      <t>カイ</t>
    </rPh>
    <rPh sb="1" eb="2">
      <t>イン</t>
    </rPh>
    <rPh sb="2" eb="3">
      <t>レキ</t>
    </rPh>
    <phoneticPr fontId="3"/>
  </si>
  <si>
    <t>修練医登録</t>
    <rPh sb="0" eb="2">
      <t>シュウレン</t>
    </rPh>
    <rPh sb="2" eb="3">
      <t>イ</t>
    </rPh>
    <rPh sb="3" eb="5">
      <t>トウロク</t>
    </rPh>
    <phoneticPr fontId="3"/>
  </si>
  <si>
    <r>
      <t xml:space="preserve"> 修練医登録証（写）を添付して下さい</t>
    </r>
    <r>
      <rPr>
        <sz val="9"/>
        <color indexed="12"/>
        <rFont val="ＭＳ 明朝"/>
        <family val="1"/>
        <charset val="128"/>
      </rPr>
      <t>（書類審査免除者は除く）</t>
    </r>
    <rPh sb="1" eb="3">
      <t>シュウレン</t>
    </rPh>
    <rPh sb="3" eb="4">
      <t>イ</t>
    </rPh>
    <rPh sb="4" eb="6">
      <t>トウロク</t>
    </rPh>
    <rPh sb="6" eb="7">
      <t>ショウ</t>
    </rPh>
    <rPh sb="8" eb="9">
      <t>ウツ</t>
    </rPh>
    <rPh sb="11" eb="13">
      <t>テンプ</t>
    </rPh>
    <rPh sb="15" eb="16">
      <t>クダ</t>
    </rPh>
    <rPh sb="19" eb="21">
      <t>ショルイ</t>
    </rPh>
    <rPh sb="21" eb="23">
      <t>シンサ</t>
    </rPh>
    <rPh sb="23" eb="25">
      <t>メンジョ</t>
    </rPh>
    <rPh sb="25" eb="26">
      <t>シャ</t>
    </rPh>
    <rPh sb="27" eb="28">
      <t>ノゾ</t>
    </rPh>
    <phoneticPr fontId="3"/>
  </si>
  <si>
    <t>外科専門医の修練を行った施
設（期間）に○を付けること</t>
    <rPh sb="2" eb="4">
      <t>センモン</t>
    </rPh>
    <rPh sb="4" eb="5">
      <t>イ</t>
    </rPh>
    <rPh sb="14" eb="15">
      <t>セツ</t>
    </rPh>
    <phoneticPr fontId="3"/>
  </si>
  <si>
    <t>修　練　証　明　書</t>
    <rPh sb="0" eb="3">
      <t>シュウレン</t>
    </rPh>
    <rPh sb="4" eb="7">
      <t>ショウメイ</t>
    </rPh>
    <rPh sb="8" eb="9">
      <t>リレキショ</t>
    </rPh>
    <phoneticPr fontId="4"/>
  </si>
  <si>
    <t>カリキュラム計画に則り、下記の認定修練施設において修練したことを証明します。</t>
    <rPh sb="6" eb="8">
      <t>ケイカク</t>
    </rPh>
    <rPh sb="9" eb="10">
      <t>ノット</t>
    </rPh>
    <rPh sb="12" eb="14">
      <t>カキ</t>
    </rPh>
    <rPh sb="15" eb="17">
      <t>ニンテイ</t>
    </rPh>
    <rPh sb="17" eb="19">
      <t>シュウレン</t>
    </rPh>
    <rPh sb="19" eb="21">
      <t>シセツ</t>
    </rPh>
    <phoneticPr fontId="3"/>
  </si>
  <si>
    <t>基幹施設名</t>
    <phoneticPr fontId="3"/>
  </si>
  <si>
    <t>基幹施設修練</t>
    <rPh sb="0" eb="2">
      <t>キカン</t>
    </rPh>
    <rPh sb="2" eb="4">
      <t>シセツ</t>
    </rPh>
    <rPh sb="4" eb="6">
      <t>シュウレン</t>
    </rPh>
    <phoneticPr fontId="3"/>
  </si>
  <si>
    <t>責任者氏名</t>
    <rPh sb="0" eb="5">
      <t>セキニンシャシメイ</t>
    </rPh>
    <phoneticPr fontId="3"/>
  </si>
  <si>
    <t xml:space="preserve"> 基幹施設ごとに１枚作成し、シートが複数に渡る場合には、No.の欄に通し番号を記入すること</t>
    <rPh sb="18" eb="20">
      <t>フクスウ</t>
    </rPh>
    <rPh sb="21" eb="22">
      <t>ワタ</t>
    </rPh>
    <rPh sb="23" eb="25">
      <t>バアイ</t>
    </rPh>
    <rPh sb="32" eb="33">
      <t>ラン</t>
    </rPh>
    <rPh sb="34" eb="35">
      <t>トオ</t>
    </rPh>
    <rPh sb="36" eb="38">
      <t>バンゴウ</t>
    </rPh>
    <rPh sb="39" eb="41">
      <t>キニュウ</t>
    </rPh>
    <phoneticPr fontId="3"/>
  </si>
  <si>
    <t>基幹施設、関連施設を含めて実際に修練を受けた施設名を記入すること</t>
    <rPh sb="0" eb="2">
      <t>キカン</t>
    </rPh>
    <rPh sb="2" eb="4">
      <t>シセツ</t>
    </rPh>
    <rPh sb="5" eb="7">
      <t>カンレン</t>
    </rPh>
    <rPh sb="7" eb="9">
      <t>シセツ</t>
    </rPh>
    <rPh sb="10" eb="11">
      <t>フク</t>
    </rPh>
    <rPh sb="13" eb="15">
      <t>ジッサイ</t>
    </rPh>
    <rPh sb="16" eb="18">
      <t>シュウレン</t>
    </rPh>
    <rPh sb="19" eb="20">
      <t>ウ</t>
    </rPh>
    <rPh sb="22" eb="24">
      <t>シセツ</t>
    </rPh>
    <rPh sb="24" eb="25">
      <t>メイ</t>
    </rPh>
    <rPh sb="26" eb="28">
      <t>キニュウ</t>
    </rPh>
    <phoneticPr fontId="3"/>
  </si>
  <si>
    <t>この用紙は基幹施設ごとに１枚作成し、関連施設は連なる基幹施設の用紙に記入すること</t>
    <rPh sb="2" eb="4">
      <t>ヨウシ</t>
    </rPh>
    <rPh sb="5" eb="7">
      <t>キカン</t>
    </rPh>
    <rPh sb="7" eb="9">
      <t>シセツ</t>
    </rPh>
    <rPh sb="13" eb="14">
      <t>マイ</t>
    </rPh>
    <rPh sb="14" eb="16">
      <t>サクセイ</t>
    </rPh>
    <rPh sb="18" eb="22">
      <t>カンレンシセツ</t>
    </rPh>
    <rPh sb="23" eb="24">
      <t>ツラ</t>
    </rPh>
    <rPh sb="26" eb="30">
      <t>キカンシセツ</t>
    </rPh>
    <rPh sb="31" eb="33">
      <t>ヨウシ</t>
    </rPh>
    <rPh sb="34" eb="36">
      <t>キニュウ</t>
    </rPh>
    <phoneticPr fontId="3"/>
  </si>
  <si>
    <t>※基幹施設、関連施設の登録状況はホームページに掲載の認定一覧を参照のこと</t>
    <rPh sb="1" eb="3">
      <t>キカン</t>
    </rPh>
    <rPh sb="3" eb="5">
      <t>シセツ</t>
    </rPh>
    <rPh sb="6" eb="10">
      <t>カンレンシセツ</t>
    </rPh>
    <rPh sb="11" eb="15">
      <t>トウロクジョウキョウ</t>
    </rPh>
    <rPh sb="23" eb="25">
      <t>ケイサイ</t>
    </rPh>
    <rPh sb="26" eb="30">
      <t>ニンテイイチラン</t>
    </rPh>
    <rPh sb="31" eb="33">
      <t>サンショウ</t>
    </rPh>
    <phoneticPr fontId="3"/>
  </si>
  <si>
    <t>複数に渡る場合はシートをコピーして利用すること</t>
    <phoneticPr fontId="3"/>
  </si>
  <si>
    <r>
      <t>１．論文（査読制度のある全国誌以上）：３編以上</t>
    </r>
    <r>
      <rPr>
        <sz val="9"/>
        <color indexed="12"/>
        <rFont val="ＭＳ 明朝"/>
        <family val="1"/>
        <charset val="128"/>
      </rPr>
      <t>（筆頭論文1編以上を含む）</t>
    </r>
    <rPh sb="2" eb="4">
      <t>ロンブン</t>
    </rPh>
    <rPh sb="5" eb="9">
      <t>サドクセイド</t>
    </rPh>
    <rPh sb="12" eb="15">
      <t>ゼンコクシ</t>
    </rPh>
    <rPh sb="15" eb="17">
      <t>イジョウ</t>
    </rPh>
    <rPh sb="20" eb="21">
      <t>ヘン</t>
    </rPh>
    <rPh sb="21" eb="23">
      <t>イジョウ</t>
    </rPh>
    <rPh sb="24" eb="26">
      <t>ヒットウ</t>
    </rPh>
    <rPh sb="26" eb="28">
      <t>ロンブン</t>
    </rPh>
    <rPh sb="29" eb="30">
      <t>ヘン</t>
    </rPh>
    <rPh sb="30" eb="32">
      <t>イジョウ</t>
    </rPh>
    <rPh sb="33" eb="34">
      <t>フク</t>
    </rPh>
    <phoneticPr fontId="3"/>
  </si>
  <si>
    <t>発表時の抄録をコピーして添付のこと</t>
    <rPh sb="0" eb="2">
      <t>ハッピョウ</t>
    </rPh>
    <rPh sb="2" eb="3">
      <t>ジ</t>
    </rPh>
    <rPh sb="4" eb="6">
      <t>ショウロク</t>
    </rPh>
    <rPh sb="12" eb="14">
      <t>テンプ</t>
    </rPh>
    <phoneticPr fontId="3"/>
  </si>
  <si>
    <t>（心臓血管外科専門医認定機構が認めるセミナーに計３回以上参加）</t>
    <rPh sb="1" eb="3">
      <t>シンゾウ</t>
    </rPh>
    <rPh sb="3" eb="5">
      <t>ケッカン</t>
    </rPh>
    <rPh sb="5" eb="7">
      <t>ゲカ</t>
    </rPh>
    <rPh sb="7" eb="10">
      <t>センモンイ</t>
    </rPh>
    <rPh sb="10" eb="12">
      <t>ニンテイ</t>
    </rPh>
    <rPh sb="12" eb="14">
      <t>キコウ</t>
    </rPh>
    <rPh sb="15" eb="16">
      <t>ミト</t>
    </rPh>
    <phoneticPr fontId="3"/>
  </si>
  <si>
    <t>（心臓血管外科専門医認定機構が認める医療安全講習会に計２回以上参加）</t>
    <rPh sb="1" eb="3">
      <t>シンゾウ</t>
    </rPh>
    <rPh sb="3" eb="5">
      <t>ケッカン</t>
    </rPh>
    <rPh sb="5" eb="7">
      <t>ゲカ</t>
    </rPh>
    <rPh sb="7" eb="10">
      <t>センモンイ</t>
    </rPh>
    <rPh sb="10" eb="12">
      <t>ニンテイ</t>
    </rPh>
    <rPh sb="12" eb="14">
      <t>キコウ</t>
    </rPh>
    <rPh sb="15" eb="16">
      <t>ミト</t>
    </rPh>
    <rPh sb="18" eb="20">
      <t>イリョウ</t>
    </rPh>
    <rPh sb="20" eb="22">
      <t>アンゼン</t>
    </rPh>
    <rPh sb="22" eb="25">
      <t>コウシュウカイ</t>
    </rPh>
    <phoneticPr fontId="3"/>
  </si>
  <si>
    <t>申請の際は、外科学会HP学術集会参加登録画面をプリンアウトしたものを添付すること</t>
    <rPh sb="0" eb="2">
      <t>シンセイ</t>
    </rPh>
    <rPh sb="3" eb="4">
      <t>サイ</t>
    </rPh>
    <rPh sb="34" eb="36">
      <t>テンプ</t>
    </rPh>
    <phoneticPr fontId="3"/>
  </si>
  <si>
    <t>それだけでは要件に不足する場合には、個別の参加証あるいは受講証のコピーを必ず添付すること</t>
    <phoneticPr fontId="3"/>
  </si>
  <si>
    <t>専門医・様式5-1</t>
    <rPh sb="0" eb="3">
      <t>センモンイ</t>
    </rPh>
    <rPh sb="4" eb="6">
      <t>ヨウシキ</t>
    </rPh>
    <phoneticPr fontId="3"/>
  </si>
  <si>
    <t>専門医・様式5-2</t>
    <rPh sb="0" eb="3">
      <t>センモンイ</t>
    </rPh>
    <rPh sb="4" eb="6">
      <t>ヨウシキ</t>
    </rPh>
    <phoneticPr fontId="3"/>
  </si>
  <si>
    <t>臨床修練実績表　難易度(B)用</t>
    <rPh sb="0" eb="2">
      <t>リンショウ</t>
    </rPh>
    <rPh sb="2" eb="4">
      <t>シュウレン</t>
    </rPh>
    <rPh sb="4" eb="6">
      <t>ジッセキ</t>
    </rPh>
    <rPh sb="6" eb="7">
      <t>ヒョウ</t>
    </rPh>
    <rPh sb="8" eb="10">
      <t>ナンイ</t>
    </rPh>
    <rPh sb="10" eb="11">
      <t>ド</t>
    </rPh>
    <rPh sb="14" eb="15">
      <t>ヨウ</t>
    </rPh>
    <phoneticPr fontId="4"/>
  </si>
  <si>
    <t>専門医・様式5-3</t>
    <rPh sb="0" eb="3">
      <t>センモンイ</t>
    </rPh>
    <rPh sb="4" eb="6">
      <t>ヨウシキ</t>
    </rPh>
    <phoneticPr fontId="3"/>
  </si>
  <si>
    <t>臨床修練実績表　難易度(C)用 (1)</t>
    <rPh sb="0" eb="2">
      <t>リンショウ</t>
    </rPh>
    <rPh sb="2" eb="4">
      <t>シュウレン</t>
    </rPh>
    <rPh sb="4" eb="6">
      <t>ジッセキ</t>
    </rPh>
    <rPh sb="6" eb="7">
      <t>ヒョウ</t>
    </rPh>
    <rPh sb="8" eb="10">
      <t>ナンイ</t>
    </rPh>
    <rPh sb="10" eb="11">
      <t>ド</t>
    </rPh>
    <rPh sb="14" eb="15">
      <t>ヨウ</t>
    </rPh>
    <phoneticPr fontId="4"/>
  </si>
  <si>
    <t>専門医・様式5-4</t>
    <rPh sb="0" eb="3">
      <t>センモンイ</t>
    </rPh>
    <rPh sb="4" eb="6">
      <t>ヨウシキ</t>
    </rPh>
    <phoneticPr fontId="3"/>
  </si>
  <si>
    <t>臨床修練実績表　難易度(C)用 (2)</t>
    <rPh sb="0" eb="2">
      <t>リンショウ</t>
    </rPh>
    <rPh sb="2" eb="4">
      <t>シュウレン</t>
    </rPh>
    <rPh sb="4" eb="6">
      <t>ジッセキ</t>
    </rPh>
    <rPh sb="6" eb="7">
      <t>ヒョウ</t>
    </rPh>
    <rPh sb="8" eb="10">
      <t>ナンイ</t>
    </rPh>
    <rPh sb="10" eb="11">
      <t>ド</t>
    </rPh>
    <rPh sb="14" eb="15">
      <t>ヨウ</t>
    </rPh>
    <phoneticPr fontId="4"/>
  </si>
  <si>
    <t>専門医・様式5-5</t>
    <rPh sb="0" eb="3">
      <t>センモンイ</t>
    </rPh>
    <rPh sb="4" eb="6">
      <t>ヨウシキ</t>
    </rPh>
    <phoneticPr fontId="3"/>
  </si>
  <si>
    <t>臨床修練実績 : 総点数表</t>
    <rPh sb="0" eb="2">
      <t>リンショウ</t>
    </rPh>
    <rPh sb="2" eb="4">
      <t>シュウレン</t>
    </rPh>
    <rPh sb="4" eb="6">
      <t>ジッセキ</t>
    </rPh>
    <rPh sb="9" eb="10">
      <t>ソウ</t>
    </rPh>
    <rPh sb="10" eb="12">
      <t>テンスウ</t>
    </rPh>
    <rPh sb="12" eb="13">
      <t>ヒョウ</t>
    </rPh>
    <phoneticPr fontId="4"/>
  </si>
  <si>
    <t>「臨床修練実績表」に記載する難易度Ａ～Ｃまでの手術すべてに
通し番号を付けて記載すること</t>
    <rPh sb="1" eb="3">
      <t>リンショウ</t>
    </rPh>
    <rPh sb="3" eb="5">
      <t>シュウレン</t>
    </rPh>
    <rPh sb="5" eb="7">
      <t>ジッセキ</t>
    </rPh>
    <rPh sb="7" eb="8">
      <t>ヒョウ</t>
    </rPh>
    <rPh sb="10" eb="12">
      <t>キサイ</t>
    </rPh>
    <rPh sb="14" eb="17">
      <t>ナンイド</t>
    </rPh>
    <rPh sb="23" eb="25">
      <t>シュジュツ</t>
    </rPh>
    <rPh sb="30" eb="31">
      <t>トオ</t>
    </rPh>
    <rPh sb="32" eb="34">
      <t>バンゴウ</t>
    </rPh>
    <rPh sb="35" eb="36">
      <t>ツ</t>
    </rPh>
    <rPh sb="38" eb="40">
      <t>キサイ</t>
    </rPh>
    <phoneticPr fontId="3"/>
  </si>
  <si>
    <t>施設名</t>
  </si>
  <si>
    <t>氏　　　名</t>
    <rPh sb="0" eb="5">
      <t>シメイ</t>
    </rPh>
    <phoneticPr fontId="3"/>
  </si>
  <si>
    <r>
      <rPr>
        <sz val="11"/>
        <color rgb="FF000000"/>
        <rFont val="ＭＳ 明朝"/>
        <family val="1"/>
        <charset val="128"/>
      </rPr>
      <t>　</t>
    </r>
    <r>
      <rPr>
        <sz val="9"/>
        <color indexed="8"/>
        <rFont val="ＭＳ 明朝"/>
        <family val="1"/>
        <charset val="128"/>
      </rPr>
      <t>内容を確認し、チェックを入れて下さい</t>
    </r>
    <phoneticPr fontId="3"/>
  </si>
  <si>
    <t>下記の通りOff the Job Trainingを30時間経験したことを証明します。</t>
    <rPh sb="0" eb="2">
      <t>カキ</t>
    </rPh>
    <rPh sb="3" eb="4">
      <t>トオ</t>
    </rPh>
    <rPh sb="28" eb="30">
      <t>ジカン</t>
    </rPh>
    <rPh sb="30" eb="32">
      <t>ケイケン</t>
    </rPh>
    <phoneticPr fontId="3"/>
  </si>
  <si>
    <t>施設名</t>
    <phoneticPr fontId="3"/>
  </si>
  <si>
    <t>修練責任者氏名</t>
    <rPh sb="0" eb="2">
      <t>シュウレン</t>
    </rPh>
    <rPh sb="2" eb="7">
      <t>セキニンシャシメイ</t>
    </rPh>
    <phoneticPr fontId="3"/>
  </si>
  <si>
    <t>修練責任者
／主催者</t>
    <rPh sb="0" eb="2">
      <t>シュウレン</t>
    </rPh>
    <rPh sb="2" eb="5">
      <t>セキニンシャ</t>
    </rPh>
    <rPh sb="7" eb="10">
      <t>シュサイシャ</t>
    </rPh>
    <phoneticPr fontId="3"/>
  </si>
  <si>
    <r>
      <t xml:space="preserve">時間
</t>
    </r>
    <r>
      <rPr>
        <sz val="8"/>
        <rFont val="ＭＳ 明朝"/>
        <family val="1"/>
        <charset val="128"/>
      </rPr>
      <t>(単位)</t>
    </r>
    <rPh sb="0" eb="2">
      <t>ジカン</t>
    </rPh>
    <rPh sb="4" eb="6">
      <t>タンイ</t>
    </rPh>
    <phoneticPr fontId="3"/>
  </si>
  <si>
    <t>心・大血管手術における体外循環及び補助循環技術参加型実習を経験したことを証明します。</t>
    <phoneticPr fontId="3"/>
  </si>
  <si>
    <t>シートは施設ごとにコピーして利用すること</t>
    <rPh sb="4" eb="6">
      <t>シセツ</t>
    </rPh>
    <phoneticPr fontId="3"/>
  </si>
  <si>
    <t>心・大血管手術における体外循環及び補助循環技術参加型実習は、体外循環技術認定士との参加型</t>
    <rPh sb="0" eb="1">
      <t>シン</t>
    </rPh>
    <rPh sb="2" eb="5">
      <t>ダイケッカン</t>
    </rPh>
    <rPh sb="5" eb="7">
      <t>シュジュツ</t>
    </rPh>
    <rPh sb="11" eb="13">
      <t>タイガイ</t>
    </rPh>
    <rPh sb="13" eb="15">
      <t>ジュンカン</t>
    </rPh>
    <rPh sb="15" eb="16">
      <t>オヨ</t>
    </rPh>
    <rPh sb="17" eb="19">
      <t>ホジョ</t>
    </rPh>
    <rPh sb="19" eb="21">
      <t>ジュンカン</t>
    </rPh>
    <rPh sb="21" eb="23">
      <t>ギジュツ</t>
    </rPh>
    <rPh sb="23" eb="26">
      <t>サンカガタ</t>
    </rPh>
    <rPh sb="26" eb="28">
      <t>ジッシュウ</t>
    </rPh>
    <rPh sb="30" eb="32">
      <t>タイガイ</t>
    </rPh>
    <rPh sb="32" eb="34">
      <t>ジュンカン</t>
    </rPh>
    <rPh sb="34" eb="36">
      <t>ギジュツ</t>
    </rPh>
    <rPh sb="36" eb="38">
      <t>ニンテイ</t>
    </rPh>
    <rPh sb="38" eb="39">
      <t>シ</t>
    </rPh>
    <rPh sb="41" eb="44">
      <t>サンカガタ</t>
    </rPh>
    <phoneticPr fontId="3"/>
  </si>
  <si>
    <t>実習体験です．術者側として参加した症例は認められません．</t>
    <rPh sb="7" eb="9">
      <t>ジュツシャ</t>
    </rPh>
    <rPh sb="9" eb="10">
      <t>ガワ</t>
    </rPh>
    <rPh sb="13" eb="15">
      <t>サンカ</t>
    </rPh>
    <rPh sb="17" eb="19">
      <t>ショウレイ</t>
    </rPh>
    <rPh sb="20" eb="21">
      <t>ミト</t>
    </rPh>
    <phoneticPr fontId="3"/>
  </si>
  <si>
    <t>勤務先　　　施設名</t>
    <rPh sb="0" eb="3">
      <t>キンムサキ</t>
    </rPh>
    <rPh sb="6" eb="9">
      <t>シセツメイ</t>
    </rPh>
    <phoneticPr fontId="3"/>
  </si>
  <si>
    <t>同上住所</t>
    <rPh sb="0" eb="1">
      <t>ドウ</t>
    </rPh>
    <rPh sb="1" eb="2">
      <t>ジョウ</t>
    </rPh>
    <rPh sb="2" eb="4">
      <t>ゲンジュウショ</t>
    </rPh>
    <phoneticPr fontId="3"/>
  </si>
  <si>
    <t>修練責任者氏名</t>
    <rPh sb="0" eb="2">
      <t>シュウレン</t>
    </rPh>
    <rPh sb="2" eb="5">
      <t>セキニンシャ</t>
    </rPh>
    <rPh sb="5" eb="7">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</si>
</sst>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45">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11"/>
      <color indexed="12"/>
      <name val="ＭＳ 明朝"/>
      <family val="1"/>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6"/>
      <name val="ＭＳ 明朝"/>
      <family val="1"/>
      <charset val="128"/>
    </font>
    <font>
      <sz val="10"/>
      <color indexed="48"/>
      <name val="ＭＳ 明朝"/>
      <family val="1"/>
      <charset val="128"/>
    </font>
    <font>
      <sz val="17"/>
      <color indexed="8"/>
      <name val="ＭＳ 明朝"/>
      <family val="1"/>
      <charset val="128"/>
    </font>
    <font>
      <sz val="17"/>
      <name val="ＭＳ 明朝"/>
      <family val="1"/>
      <charset val="128"/>
    </font>
    <font>
      <b/>
      <sz val="10"/>
      <color indexed="8"/>
      <name val="ＭＳ 明朝"/>
      <family val="1"/>
      <charset val="128"/>
    </font>
    <font>
      <sz val="9"/>
      <color indexed="12"/>
      <name val="ＭＳ 明朝"/>
      <family val="1"/>
      <charset val="128"/>
    </font>
    <font>
      <sz val="10"/>
      <color indexed="12"/>
      <name val="ＭＳ 明朝"/>
      <family val="1"/>
      <charset val="128"/>
    </font>
    <font>
      <sz val="8"/>
      <color indexed="8"/>
      <name val="ＭＳ 明朝"/>
      <family val="1"/>
      <charset val="128"/>
    </font>
    <font>
      <sz val="8"/>
      <name val="ＭＳ 明朝"/>
      <family val="1"/>
      <charset val="128"/>
    </font>
    <font>
      <sz val="9"/>
      <color indexed="60"/>
      <name val="ＭＳ 明朝"/>
      <family val="1"/>
      <charset val="128"/>
    </font>
    <font>
      <sz val="11"/>
      <color indexed="60"/>
      <name val="ＭＳ 明朝"/>
      <family val="1"/>
      <charset val="128"/>
    </font>
    <font>
      <sz val="11"/>
      <color indexed="8"/>
      <name val="ＭＳ 明朝"/>
      <family val="1"/>
      <charset val="128"/>
    </font>
    <font>
      <sz val="12"/>
      <color indexed="8"/>
      <name val="ＭＳ 明朝"/>
      <family val="1"/>
      <charset val="128"/>
    </font>
    <font>
      <sz val="9.5"/>
      <color indexed="8"/>
      <name val="ＭＳ 明朝"/>
      <family val="1"/>
      <charset val="128"/>
    </font>
    <font>
      <b/>
      <sz val="16"/>
      <name val="ＭＳ 明朝"/>
      <family val="1"/>
      <charset val="128"/>
    </font>
    <font>
      <b/>
      <sz val="10"/>
      <name val="ＭＳ 明朝"/>
      <family val="1"/>
      <charset val="128"/>
    </font>
    <font>
      <b/>
      <sz val="8"/>
      <name val="ＭＳ 明朝"/>
      <family val="1"/>
      <charset val="128"/>
    </font>
    <font>
      <b/>
      <sz val="11"/>
      <name val="ＭＳ 明朝"/>
      <family val="1"/>
      <charset val="128"/>
    </font>
    <font>
      <b/>
      <sz val="9"/>
      <name val="ＭＳ 明朝"/>
      <family val="1"/>
      <charset val="128"/>
    </font>
    <font>
      <b/>
      <sz val="14"/>
      <color indexed="8"/>
      <name val="ＭＳ 明朝"/>
      <family val="1"/>
      <charset val="128"/>
    </font>
    <font>
      <sz val="10"/>
      <color rgb="FF0000D4"/>
      <name val="ＭＳ 明朝"/>
      <family val="1"/>
      <charset val="128"/>
    </font>
    <font>
      <sz val="9"/>
      <color rgb="FF0000D4"/>
      <name val="ＭＳ 明朝"/>
      <family val="1"/>
      <charset val="128"/>
    </font>
    <font>
      <sz val="9"/>
      <color rgb="FF0000FF"/>
      <name val="ＭＳ 明朝"/>
      <family val="1"/>
      <charset val="128"/>
    </font>
    <font>
      <sz val="12"/>
      <color rgb="FF0000D4"/>
      <name val="ＭＳ Ｐゴシック"/>
      <family val="3"/>
      <charset val="128"/>
    </font>
    <font>
      <sz val="14"/>
      <color indexed="8"/>
      <name val="ＭＳ 明朝"/>
      <family val="1"/>
      <charset val="128"/>
    </font>
    <font>
      <sz val="6"/>
      <color indexed="8"/>
      <name val="ＭＳ 明朝"/>
      <family val="1"/>
      <charset val="128"/>
    </font>
    <font>
      <sz val="7.5"/>
      <name val="ＭＳ 明朝"/>
      <family val="1"/>
      <charset val="128"/>
    </font>
    <font>
      <sz val="9"/>
      <color indexed="48"/>
      <name val="ＭＳ 明朝"/>
      <family val="1"/>
      <charset val="128"/>
    </font>
    <font>
      <sz val="10"/>
      <color rgb="FF0070C0"/>
      <name val="ＭＳ 明朝"/>
      <family val="1"/>
      <charset val="128"/>
    </font>
    <font>
      <sz val="8"/>
      <color rgb="FF0000D4"/>
      <name val="ＭＳ 明朝"/>
      <family val="1"/>
      <charset val="128"/>
    </font>
    <font>
      <sz val="11"/>
      <color rgb="FF000000"/>
      <name val="ＭＳ 明朝"/>
      <family val="1"/>
      <charset val="128"/>
    </font>
    <font>
      <sz val="11"/>
      <color indexed="4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2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3">
    <xf numFmtId="0" fontId="0" fillId="0" borderId="0"/>
    <xf numFmtId="0" fontId="2" fillId="0" borderId="0"/>
    <xf numFmtId="0" fontId="1" fillId="0" borderId="0"/>
  </cellStyleXfs>
  <cellXfs count="705">
    <xf numFmtId="0" fontId="0" fillId="0" borderId="0" xfId="0"/>
    <xf numFmtId="0" fontId="5" fillId="0" borderId="0" xfId="0" applyFont="1"/>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6" fillId="0" borderId="0" xfId="0" applyFont="1"/>
    <xf numFmtId="49" fontId="6" fillId="0" borderId="0" xfId="0" applyNumberFormat="1" applyFont="1" applyAlignment="1">
      <alignment vertical="center"/>
    </xf>
    <xf numFmtId="49" fontId="5" fillId="0" borderId="0" xfId="0" applyNumberFormat="1" applyFont="1" applyAlignment="1">
      <alignment vertical="center"/>
    </xf>
    <xf numFmtId="49" fontId="10" fillId="0" borderId="0" xfId="1" applyNumberFormat="1" applyFont="1" applyAlignment="1">
      <alignment vertical="center"/>
    </xf>
    <xf numFmtId="49" fontId="9" fillId="0" borderId="0" xfId="1" applyNumberFormat="1" applyFont="1" applyAlignment="1">
      <alignment horizontal="right" vertical="center"/>
    </xf>
    <xf numFmtId="49" fontId="11" fillId="0" borderId="0" xfId="1" applyNumberFormat="1" applyFont="1" applyAlignment="1">
      <alignment horizontal="center" vertical="center"/>
    </xf>
    <xf numFmtId="49" fontId="10" fillId="0" borderId="0" xfId="1" applyNumberFormat="1" applyFont="1" applyAlignment="1">
      <alignment horizontal="right" vertical="center"/>
    </xf>
    <xf numFmtId="49" fontId="9" fillId="0" borderId="0" xfId="1" applyNumberFormat="1" applyFont="1" applyAlignment="1">
      <alignment horizontal="left" vertical="center"/>
    </xf>
    <xf numFmtId="49" fontId="10" fillId="0" borderId="0" xfId="1" applyNumberFormat="1" applyFont="1" applyAlignment="1">
      <alignment horizontal="center" vertical="center"/>
    </xf>
    <xf numFmtId="49" fontId="12" fillId="0" borderId="0" xfId="0" applyNumberFormat="1" applyFont="1" applyAlignment="1">
      <alignment vertical="center"/>
    </xf>
    <xf numFmtId="49" fontId="9" fillId="0" borderId="0" xfId="1" applyNumberFormat="1" applyFont="1" applyAlignment="1">
      <alignment vertical="center"/>
    </xf>
    <xf numFmtId="49" fontId="9" fillId="0" borderId="0" xfId="1" applyNumberFormat="1" applyFont="1" applyAlignment="1">
      <alignment horizontal="center" vertical="center"/>
    </xf>
    <xf numFmtId="49" fontId="10" fillId="0" borderId="0" xfId="1" applyNumberFormat="1" applyFont="1" applyAlignment="1">
      <alignment horizontal="left" vertical="center"/>
    </xf>
    <xf numFmtId="0" fontId="7" fillId="0" borderId="0" xfId="0" applyFont="1"/>
    <xf numFmtId="0" fontId="10"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horizontal="center" vertical="center"/>
    </xf>
    <xf numFmtId="0" fontId="9" fillId="0" borderId="0" xfId="1" applyFont="1" applyAlignment="1">
      <alignment vertical="center"/>
    </xf>
    <xf numFmtId="0" fontId="9" fillId="0" borderId="0" xfId="1" applyFont="1" applyAlignment="1">
      <alignment horizontal="left" vertical="center"/>
    </xf>
    <xf numFmtId="0" fontId="10" fillId="0" borderId="2" xfId="1" applyFont="1" applyBorder="1" applyAlignment="1" applyProtection="1">
      <alignment horizontal="center" vertical="center"/>
      <protection locked="0"/>
    </xf>
    <xf numFmtId="0" fontId="9" fillId="0" borderId="0" xfId="1" applyFont="1" applyAlignment="1">
      <alignment horizontal="right" vertical="center"/>
    </xf>
    <xf numFmtId="0" fontId="10" fillId="0" borderId="3" xfId="1" applyFont="1" applyBorder="1" applyAlignment="1">
      <alignment horizontal="center" vertical="center"/>
    </xf>
    <xf numFmtId="0" fontId="19" fillId="0" borderId="0" xfId="1" applyFont="1" applyAlignment="1">
      <alignment vertical="center"/>
    </xf>
    <xf numFmtId="0" fontId="8" fillId="0" borderId="0" xfId="0" applyFont="1"/>
    <xf numFmtId="0" fontId="19" fillId="0" borderId="0" xfId="0" applyFont="1"/>
    <xf numFmtId="0" fontId="11" fillId="0" borderId="0" xfId="1" applyFont="1" applyAlignment="1">
      <alignment horizontal="center" vertical="center"/>
    </xf>
    <xf numFmtId="0" fontId="10" fillId="0" borderId="0" xfId="1" applyFont="1" applyAlignment="1">
      <alignment horizontal="left" vertical="center"/>
    </xf>
    <xf numFmtId="0" fontId="10" fillId="0" borderId="4" xfId="1" applyFont="1" applyBorder="1" applyAlignment="1">
      <alignment horizontal="center" vertical="center"/>
    </xf>
    <xf numFmtId="0" fontId="5" fillId="0" borderId="5" xfId="0" applyFont="1" applyBorder="1" applyAlignment="1">
      <alignment horizontal="center" vertical="center"/>
    </xf>
    <xf numFmtId="0" fontId="10" fillId="0" borderId="2" xfId="1" applyFont="1" applyBorder="1" applyAlignment="1">
      <alignment horizontal="center" vertical="center"/>
    </xf>
    <xf numFmtId="0" fontId="10" fillId="0" borderId="4" xfId="1" applyFont="1" applyBorder="1" applyAlignment="1">
      <alignment vertical="center"/>
    </xf>
    <xf numFmtId="0" fontId="18" fillId="0" borderId="0" xfId="1" applyFont="1" applyAlignment="1">
      <alignment vertical="center"/>
    </xf>
    <xf numFmtId="0" fontId="10" fillId="0" borderId="2" xfId="1" applyFont="1" applyBorder="1" applyAlignment="1">
      <alignment vertical="center"/>
    </xf>
    <xf numFmtId="0" fontId="21" fillId="0" borderId="0" xfId="0" applyFont="1"/>
    <xf numFmtId="0" fontId="20" fillId="0" borderId="0" xfId="1" applyFont="1" applyAlignment="1">
      <alignment vertical="center"/>
    </xf>
    <xf numFmtId="0" fontId="18" fillId="0" borderId="0" xfId="0" applyFont="1"/>
    <xf numFmtId="49" fontId="10" fillId="0" borderId="2" xfId="1" applyNumberFormat="1" applyFont="1" applyBorder="1" applyAlignment="1">
      <alignment horizontal="center" vertical="center"/>
    </xf>
    <xf numFmtId="0" fontId="25" fillId="0" borderId="0" xfId="1" applyFont="1" applyAlignment="1">
      <alignment vertical="center"/>
    </xf>
    <xf numFmtId="0" fontId="9" fillId="0" borderId="6" xfId="1" applyFont="1" applyBorder="1" applyAlignment="1">
      <alignment horizontal="center" vertical="center"/>
    </xf>
    <xf numFmtId="0" fontId="10" fillId="0" borderId="7" xfId="1" applyFont="1" applyBorder="1" applyAlignment="1" applyProtection="1">
      <alignment horizontal="right" vertical="center" shrinkToFit="1"/>
      <protection locked="0"/>
    </xf>
    <xf numFmtId="0" fontId="10" fillId="0" borderId="7" xfId="1" applyFont="1" applyBorder="1" applyAlignment="1">
      <alignment vertical="center"/>
    </xf>
    <xf numFmtId="0" fontId="10" fillId="0" borderId="7" xfId="1" applyFont="1" applyBorder="1" applyAlignment="1" applyProtection="1">
      <alignment horizontal="right" vertical="center" wrapText="1"/>
      <protection locked="0"/>
    </xf>
    <xf numFmtId="0" fontId="10" fillId="0" borderId="8" xfId="1" applyFont="1" applyBorder="1" applyAlignment="1">
      <alignment vertical="center"/>
    </xf>
    <xf numFmtId="0" fontId="9" fillId="0" borderId="9" xfId="1" applyFont="1" applyBorder="1" applyAlignment="1">
      <alignment horizontal="center" vertical="center"/>
    </xf>
    <xf numFmtId="0" fontId="10" fillId="0" borderId="0" xfId="1" applyFont="1" applyAlignment="1" applyProtection="1">
      <alignment horizontal="right" vertical="center" shrinkToFit="1"/>
      <protection locked="0"/>
    </xf>
    <xf numFmtId="0" fontId="10" fillId="0" borderId="10" xfId="1" applyFont="1" applyBorder="1" applyAlignment="1">
      <alignment vertical="center"/>
    </xf>
    <xf numFmtId="0" fontId="10" fillId="0" borderId="0" xfId="1" applyFont="1" applyAlignment="1" applyProtection="1">
      <alignment horizontal="right" vertical="center" wrapText="1"/>
      <protection locked="0"/>
    </xf>
    <xf numFmtId="0" fontId="10" fillId="0" borderId="11" xfId="1" applyFont="1" applyBorder="1" applyAlignment="1">
      <alignment vertical="center"/>
    </xf>
    <xf numFmtId="0" fontId="24" fillId="0" borderId="0" xfId="1" applyFont="1" applyAlignment="1">
      <alignment vertical="center"/>
    </xf>
    <xf numFmtId="0" fontId="5" fillId="0" borderId="12" xfId="0" applyFont="1" applyBorder="1" applyAlignment="1">
      <alignment horizontal="left" vertical="center" wrapText="1"/>
    </xf>
    <xf numFmtId="49" fontId="10" fillId="0" borderId="0" xfId="1" applyNumberFormat="1" applyFont="1" applyAlignment="1">
      <alignment horizontal="left" vertical="center" wrapText="1"/>
    </xf>
    <xf numFmtId="49" fontId="10" fillId="0" borderId="0" xfId="1" applyNumberFormat="1" applyFont="1" applyAlignment="1">
      <alignment vertical="center" wrapText="1"/>
    </xf>
    <xf numFmtId="49" fontId="5" fillId="0" borderId="0" xfId="0" applyNumberFormat="1" applyFont="1" applyAlignment="1">
      <alignment wrapText="1"/>
    </xf>
    <xf numFmtId="0" fontId="24" fillId="0" borderId="0" xfId="0" applyFont="1"/>
    <xf numFmtId="0" fontId="10" fillId="0" borderId="0" xfId="1" applyFont="1" applyAlignment="1">
      <alignment horizontal="right" vertical="center" shrinkToFit="1"/>
    </xf>
    <xf numFmtId="0" fontId="10" fillId="0" borderId="0" xfId="1" applyFont="1" applyAlignment="1">
      <alignment horizontal="left" vertical="center" shrinkToFit="1"/>
    </xf>
    <xf numFmtId="0" fontId="5" fillId="0" borderId="0" xfId="0" applyFont="1" applyAlignment="1">
      <alignment horizontal="left" vertical="center" shrinkToFit="1"/>
    </xf>
    <xf numFmtId="0" fontId="5" fillId="0" borderId="0" xfId="0" applyFont="1" applyAlignment="1">
      <alignment horizontal="left"/>
    </xf>
    <xf numFmtId="0" fontId="10" fillId="0" borderId="12" xfId="1" applyFont="1" applyBorder="1" applyAlignment="1">
      <alignment horizontal="left" vertical="center" shrinkToFit="1"/>
    </xf>
    <xf numFmtId="0" fontId="5" fillId="0" borderId="0" xfId="0" applyFont="1" applyAlignment="1">
      <alignment horizontal="left" shrinkToFit="1"/>
    </xf>
    <xf numFmtId="49" fontId="10" fillId="0" borderId="2" xfId="1" applyNumberFormat="1" applyFont="1" applyBorder="1" applyAlignment="1" applyProtection="1">
      <alignment horizontal="center" vertical="center"/>
      <protection locked="0"/>
    </xf>
    <xf numFmtId="0" fontId="7" fillId="0" borderId="0" xfId="1" applyFont="1" applyAlignment="1">
      <alignment vertical="center"/>
    </xf>
    <xf numFmtId="0" fontId="20" fillId="0" borderId="0" xfId="1" applyFont="1" applyAlignment="1" applyProtection="1">
      <alignment horizontal="left" vertical="center" wrapText="1"/>
      <protection locked="0"/>
    </xf>
    <xf numFmtId="14" fontId="21" fillId="0" borderId="0" xfId="0" applyNumberFormat="1" applyFont="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9" fillId="0" borderId="0" xfId="1" applyFont="1" applyAlignment="1">
      <alignment vertical="center" wrapText="1"/>
    </xf>
    <xf numFmtId="0" fontId="10" fillId="0" borderId="0" xfId="1" applyFont="1" applyAlignment="1">
      <alignment vertical="center" wrapText="1"/>
    </xf>
    <xf numFmtId="0" fontId="9" fillId="0" borderId="0" xfId="1" applyFont="1" applyAlignment="1">
      <alignment horizontal="center" vertical="center"/>
    </xf>
    <xf numFmtId="0" fontId="6" fillId="0" borderId="0" xfId="0" applyFont="1" applyProtection="1">
      <protection locked="0"/>
    </xf>
    <xf numFmtId="0" fontId="5" fillId="0" borderId="0" xfId="0" applyFont="1" applyProtection="1">
      <protection locked="0"/>
    </xf>
    <xf numFmtId="0" fontId="10" fillId="0" borderId="0" xfId="1" applyFont="1" applyAlignment="1" applyProtection="1">
      <alignment vertical="center"/>
      <protection locked="0"/>
    </xf>
    <xf numFmtId="0" fontId="9" fillId="0" borderId="0" xfId="1" applyFont="1" applyAlignment="1" applyProtection="1">
      <alignment horizontal="right" vertical="center"/>
      <protection locked="0"/>
    </xf>
    <xf numFmtId="0" fontId="11" fillId="0" borderId="0" xfId="1" applyFont="1" applyAlignment="1" applyProtection="1">
      <alignment horizontal="center" vertical="center"/>
      <protection locked="0"/>
    </xf>
    <xf numFmtId="0" fontId="33" fillId="0" borderId="0" xfId="1" applyFont="1" applyAlignment="1">
      <alignment vertical="center"/>
    </xf>
    <xf numFmtId="0" fontId="34" fillId="0" borderId="0" xfId="1" applyFont="1" applyAlignment="1">
      <alignment vertical="center"/>
    </xf>
    <xf numFmtId="0" fontId="34" fillId="0" borderId="0" xfId="1" applyFont="1" applyAlignment="1">
      <alignment vertical="center" wrapText="1"/>
    </xf>
    <xf numFmtId="0" fontId="35" fillId="0" borderId="0" xfId="0" applyFont="1"/>
    <xf numFmtId="0" fontId="10" fillId="0" borderId="12" xfId="1" applyFont="1" applyBorder="1" applyAlignment="1" applyProtection="1">
      <alignment vertical="center" shrinkToFit="1"/>
      <protection locked="0"/>
    </xf>
    <xf numFmtId="0" fontId="9" fillId="0" borderId="0" xfId="0" applyFont="1"/>
    <xf numFmtId="0" fontId="10" fillId="0" borderId="22" xfId="1" applyFont="1" applyBorder="1" applyAlignment="1" applyProtection="1">
      <alignment vertical="center" shrinkToFit="1"/>
      <protection locked="0"/>
    </xf>
    <xf numFmtId="0" fontId="6" fillId="0" borderId="0" xfId="1" applyFont="1" applyAlignment="1">
      <alignment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49" fontId="6" fillId="0" borderId="13" xfId="0" applyNumberFormat="1" applyFont="1" applyBorder="1" applyAlignment="1" applyProtection="1">
      <alignment horizontal="center" vertical="center" shrinkToFit="1"/>
      <protection locked="0"/>
    </xf>
    <xf numFmtId="49" fontId="6" fillId="0" borderId="2" xfId="0" applyNumberFormat="1" applyFont="1" applyBorder="1" applyAlignment="1" applyProtection="1">
      <alignment horizontal="center" vertical="center" shrinkToFit="1"/>
      <protection locked="0"/>
    </xf>
    <xf numFmtId="49" fontId="21" fillId="0" borderId="13" xfId="0" applyNumberFormat="1" applyFont="1" applyBorder="1" applyAlignment="1" applyProtection="1">
      <alignment horizontal="center" vertical="center" shrinkToFit="1"/>
      <protection locked="0"/>
    </xf>
    <xf numFmtId="49" fontId="21" fillId="0" borderId="2" xfId="0" applyNumberFormat="1" applyFont="1" applyBorder="1" applyAlignment="1" applyProtection="1">
      <alignment horizontal="center" vertical="center" shrinkToFit="1"/>
      <protection locked="0"/>
    </xf>
    <xf numFmtId="0" fontId="35" fillId="0" borderId="0" xfId="0" applyFont="1" applyAlignment="1">
      <alignment horizontal="right"/>
    </xf>
    <xf numFmtId="0" fontId="34" fillId="0" borderId="0" xfId="0" applyFont="1" applyAlignment="1">
      <alignment horizontal="right"/>
    </xf>
    <xf numFmtId="0" fontId="35" fillId="0" borderId="0" xfId="0" applyFont="1" applyAlignment="1">
      <alignment vertical="center"/>
    </xf>
    <xf numFmtId="0" fontId="34" fillId="0" borderId="0" xfId="0" applyFont="1" applyAlignment="1">
      <alignment vertical="center" wrapText="1"/>
    </xf>
    <xf numFmtId="0" fontId="34" fillId="0" borderId="0" xfId="0" applyFont="1" applyAlignment="1">
      <alignment vertical="top"/>
    </xf>
    <xf numFmtId="0" fontId="34" fillId="0" borderId="0" xfId="0" applyFont="1" applyAlignment="1">
      <alignment vertical="top" wrapText="1"/>
    </xf>
    <xf numFmtId="49" fontId="9" fillId="3" borderId="0" xfId="1" applyNumberFormat="1" applyFont="1" applyFill="1" applyAlignment="1">
      <alignment vertical="center"/>
    </xf>
    <xf numFmtId="49" fontId="9" fillId="3" borderId="0" xfId="1" applyNumberFormat="1" applyFont="1" applyFill="1" applyAlignment="1">
      <alignment horizontal="center" vertical="center"/>
    </xf>
    <xf numFmtId="49" fontId="9" fillId="3" borderId="0" xfId="1" applyNumberFormat="1" applyFont="1" applyFill="1" applyAlignment="1">
      <alignment horizontal="right" vertical="center"/>
    </xf>
    <xf numFmtId="49" fontId="10" fillId="3" borderId="0" xfId="1" applyNumberFormat="1" applyFont="1" applyFill="1" applyAlignment="1">
      <alignment vertical="center"/>
    </xf>
    <xf numFmtId="49" fontId="5" fillId="3" borderId="0" xfId="0" applyNumberFormat="1" applyFont="1" applyFill="1" applyAlignment="1">
      <alignment vertical="center"/>
    </xf>
    <xf numFmtId="0" fontId="9" fillId="3" borderId="0" xfId="1" applyFont="1" applyFill="1" applyAlignment="1">
      <alignment vertical="center"/>
    </xf>
    <xf numFmtId="0" fontId="9" fillId="3" borderId="0" xfId="1" applyFont="1" applyFill="1" applyAlignment="1">
      <alignment horizontal="center" vertical="center"/>
    </xf>
    <xf numFmtId="0" fontId="9" fillId="3" borderId="0" xfId="1" applyFont="1" applyFill="1" applyAlignment="1">
      <alignment horizontal="right" vertical="center"/>
    </xf>
    <xf numFmtId="0" fontId="10" fillId="3" borderId="0" xfId="1" applyFont="1" applyFill="1" applyAlignment="1">
      <alignment vertical="center"/>
    </xf>
    <xf numFmtId="0" fontId="5" fillId="3" borderId="0" xfId="0" applyFont="1" applyFill="1"/>
    <xf numFmtId="0" fontId="6" fillId="3" borderId="0" xfId="1" applyFont="1" applyFill="1" applyAlignment="1" applyProtection="1">
      <alignment vertical="center"/>
      <protection locked="0"/>
    </xf>
    <xf numFmtId="0" fontId="6" fillId="3" borderId="0" xfId="1" applyFont="1" applyFill="1" applyAlignment="1" applyProtection="1">
      <alignment horizontal="center" vertical="center"/>
      <protection locked="0"/>
    </xf>
    <xf numFmtId="0" fontId="22" fillId="3" borderId="0" xfId="0" applyFont="1" applyFill="1" applyProtection="1">
      <protection locked="0"/>
    </xf>
    <xf numFmtId="0" fontId="6" fillId="3" borderId="0" xfId="1" applyFont="1" applyFill="1" applyAlignment="1" applyProtection="1">
      <alignment horizontal="right" vertical="center"/>
      <protection locked="0"/>
    </xf>
    <xf numFmtId="0" fontId="7" fillId="3" borderId="0" xfId="1" applyFont="1" applyFill="1" applyAlignment="1" applyProtection="1">
      <alignment vertical="center"/>
      <protection locked="0"/>
    </xf>
    <xf numFmtId="0" fontId="7" fillId="3" borderId="0" xfId="1" applyFont="1" applyFill="1" applyAlignment="1" applyProtection="1">
      <alignment horizontal="right" vertical="center"/>
      <protection locked="0"/>
    </xf>
    <xf numFmtId="0" fontId="7" fillId="0" borderId="5" xfId="0" applyFont="1" applyBorder="1"/>
    <xf numFmtId="0" fontId="9" fillId="0" borderId="0" xfId="1" applyFont="1" applyAlignment="1">
      <alignment horizontal="right" vertical="center" wrapText="1"/>
    </xf>
    <xf numFmtId="0" fontId="6" fillId="3" borderId="0" xfId="1" applyFont="1" applyFill="1" applyAlignment="1">
      <alignment vertical="center"/>
    </xf>
    <xf numFmtId="0" fontId="6" fillId="3" borderId="0" xfId="1" applyFont="1" applyFill="1" applyAlignment="1">
      <alignment horizontal="center" vertical="center"/>
    </xf>
    <xf numFmtId="0" fontId="6" fillId="3" borderId="0" xfId="0" applyFont="1" applyFill="1"/>
    <xf numFmtId="0" fontId="22" fillId="3" borderId="0" xfId="0" applyFont="1" applyFill="1"/>
    <xf numFmtId="0" fontId="6" fillId="3" borderId="0" xfId="1" applyFont="1" applyFill="1" applyAlignment="1">
      <alignment horizontal="right" vertical="center"/>
    </xf>
    <xf numFmtId="0" fontId="7" fillId="3" borderId="0" xfId="1" applyFont="1" applyFill="1" applyAlignment="1">
      <alignment vertical="center"/>
    </xf>
    <xf numFmtId="0" fontId="7" fillId="3" borderId="0" xfId="1" applyFont="1" applyFill="1" applyAlignment="1">
      <alignment horizontal="right" vertical="center"/>
    </xf>
    <xf numFmtId="0" fontId="6" fillId="0" borderId="0" xfId="1" applyFont="1" applyAlignment="1">
      <alignment horizontal="right" vertical="center"/>
    </xf>
    <xf numFmtId="0" fontId="27" fillId="0" borderId="19" xfId="1" applyFont="1" applyBorder="1" applyAlignment="1">
      <alignment vertical="center"/>
    </xf>
    <xf numFmtId="0" fontId="23" fillId="0" borderId="0" xfId="0" applyFont="1"/>
    <xf numFmtId="0" fontId="27"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horizontal="left" vertical="center"/>
    </xf>
    <xf numFmtId="0" fontId="6" fillId="0" borderId="12" xfId="1" applyFont="1" applyBorder="1" applyAlignment="1">
      <alignment vertical="center"/>
    </xf>
    <xf numFmtId="0" fontId="6" fillId="0" borderId="5" xfId="0" applyFont="1" applyBorder="1"/>
    <xf numFmtId="0" fontId="31" fillId="0" borderId="4" xfId="1" applyFont="1" applyBorder="1" applyAlignment="1">
      <alignment vertical="center"/>
    </xf>
    <xf numFmtId="0" fontId="31" fillId="0" borderId="5" xfId="1" applyFont="1" applyBorder="1" applyAlignment="1">
      <alignment vertical="center"/>
    </xf>
    <xf numFmtId="0" fontId="31" fillId="0" borderId="13" xfId="1" applyFont="1" applyBorder="1" applyAlignment="1">
      <alignment vertical="center"/>
    </xf>
    <xf numFmtId="49" fontId="6" fillId="0" borderId="5" xfId="0" applyNumberFormat="1" applyFont="1" applyBorder="1"/>
    <xf numFmtId="49" fontId="6" fillId="0" borderId="13" xfId="1" applyNumberFormat="1" applyFont="1" applyBorder="1" applyAlignment="1">
      <alignment vertical="center"/>
    </xf>
    <xf numFmtId="0" fontId="6" fillId="0" borderId="13" xfId="1" applyFont="1" applyBorder="1" applyAlignment="1">
      <alignment vertical="center"/>
    </xf>
    <xf numFmtId="0" fontId="6" fillId="0" borderId="5" xfId="0" applyFont="1" applyBorder="1" applyAlignment="1">
      <alignment vertical="center"/>
    </xf>
    <xf numFmtId="0" fontId="6" fillId="0" borderId="13" xfId="0" applyFont="1" applyBorder="1" applyAlignment="1">
      <alignment vertical="center"/>
    </xf>
    <xf numFmtId="0" fontId="31" fillId="0" borderId="4" xfId="2" applyFont="1" applyBorder="1" applyAlignment="1">
      <alignment vertical="center"/>
    </xf>
    <xf numFmtId="0" fontId="31" fillId="0" borderId="5" xfId="2" applyFont="1" applyBorder="1" applyAlignment="1">
      <alignment vertical="center"/>
    </xf>
    <xf numFmtId="0" fontId="31" fillId="0" borderId="13" xfId="2" applyFont="1" applyBorder="1" applyAlignment="1">
      <alignment vertical="center"/>
    </xf>
    <xf numFmtId="0" fontId="7" fillId="0" borderId="13" xfId="1" applyFont="1" applyBorder="1" applyAlignment="1">
      <alignment vertical="center"/>
    </xf>
    <xf numFmtId="0" fontId="7" fillId="0" borderId="13" xfId="2" applyFont="1" applyBorder="1" applyAlignment="1">
      <alignment vertical="center"/>
    </xf>
    <xf numFmtId="0" fontId="7" fillId="0" borderId="4" xfId="1" applyFont="1" applyBorder="1" applyAlignment="1">
      <alignment vertical="center"/>
    </xf>
    <xf numFmtId="0" fontId="7" fillId="0" borderId="5" xfId="1" applyFont="1" applyBorder="1" applyAlignment="1">
      <alignment vertical="center"/>
    </xf>
    <xf numFmtId="0" fontId="7" fillId="0" borderId="5" xfId="0" applyFont="1" applyBorder="1" applyAlignment="1">
      <alignment vertical="center"/>
    </xf>
    <xf numFmtId="0" fontId="5" fillId="0" borderId="5" xfId="0" applyFont="1" applyBorder="1" applyAlignment="1">
      <alignment vertical="center"/>
    </xf>
    <xf numFmtId="0" fontId="5" fillId="0" borderId="13" xfId="0" applyFont="1" applyBorder="1" applyAlignment="1">
      <alignment vertical="center"/>
    </xf>
    <xf numFmtId="0" fontId="35" fillId="0" borderId="0" xfId="1" applyFont="1" applyAlignment="1">
      <alignment vertical="center"/>
    </xf>
    <xf numFmtId="176" fontId="7" fillId="0" borderId="0" xfId="0" applyNumberFormat="1" applyFont="1"/>
    <xf numFmtId="0" fontId="7" fillId="0" borderId="0" xfId="1" applyFont="1" applyAlignment="1">
      <alignment horizontal="center" vertical="center"/>
    </xf>
    <xf numFmtId="0" fontId="7" fillId="0" borderId="8" xfId="1" applyFont="1" applyBorder="1" applyAlignment="1">
      <alignment vertical="center"/>
    </xf>
    <xf numFmtId="0" fontId="29" fillId="0" borderId="4" xfId="1" applyFont="1" applyBorder="1" applyAlignment="1">
      <alignment vertical="center"/>
    </xf>
    <xf numFmtId="0" fontId="29" fillId="0" borderId="5" xfId="1" applyFont="1" applyBorder="1" applyAlignment="1">
      <alignment vertical="center"/>
    </xf>
    <xf numFmtId="49" fontId="7" fillId="0" borderId="13" xfId="1" applyNumberFormat="1" applyFont="1" applyBorder="1" applyAlignment="1">
      <alignment vertical="center"/>
    </xf>
    <xf numFmtId="0" fontId="29" fillId="0" borderId="4" xfId="2" applyFont="1" applyBorder="1" applyAlignment="1">
      <alignment vertical="center"/>
    </xf>
    <xf numFmtId="0" fontId="29" fillId="0" borderId="5" xfId="2" applyFont="1" applyBorder="1" applyAlignment="1">
      <alignment vertical="center"/>
    </xf>
    <xf numFmtId="0" fontId="29" fillId="0" borderId="13" xfId="2" applyFont="1" applyBorder="1" applyAlignment="1">
      <alignment vertical="center"/>
    </xf>
    <xf numFmtId="0" fontId="29" fillId="0" borderId="13" xfId="1" applyFont="1" applyBorder="1" applyAlignment="1">
      <alignment vertical="center"/>
    </xf>
    <xf numFmtId="0" fontId="21" fillId="0" borderId="5" xfId="0" applyFont="1" applyBorder="1" applyAlignment="1">
      <alignment vertical="center" shrinkToFit="1"/>
    </xf>
    <xf numFmtId="0" fontId="29" fillId="2" borderId="4" xfId="2" applyFont="1" applyFill="1" applyBorder="1" applyAlignment="1">
      <alignment vertical="center"/>
    </xf>
    <xf numFmtId="0" fontId="29" fillId="2" borderId="5" xfId="2" applyFont="1" applyFill="1" applyBorder="1" applyAlignment="1">
      <alignment vertical="center"/>
    </xf>
    <xf numFmtId="0" fontId="21" fillId="2" borderId="13" xfId="2" applyFont="1" applyFill="1" applyBorder="1" applyAlignment="1">
      <alignment vertical="center" wrapText="1"/>
    </xf>
    <xf numFmtId="0" fontId="21" fillId="2" borderId="11" xfId="2" applyFont="1" applyFill="1" applyBorder="1" applyAlignment="1">
      <alignment vertical="center"/>
    </xf>
    <xf numFmtId="0" fontId="29" fillId="2" borderId="13" xfId="2" applyFont="1" applyFill="1" applyBorder="1" applyAlignment="1">
      <alignment vertical="center"/>
    </xf>
    <xf numFmtId="0" fontId="5" fillId="0" borderId="0" xfId="0" applyFont="1" applyAlignment="1">
      <alignment vertical="center" shrinkToFit="1"/>
    </xf>
    <xf numFmtId="49" fontId="10" fillId="0" borderId="2" xfId="1" applyNumberFormat="1" applyFont="1" applyBorder="1" applyAlignment="1" applyProtection="1">
      <alignment vertical="center"/>
      <protection locked="0"/>
    </xf>
    <xf numFmtId="49" fontId="40" fillId="0" borderId="0" xfId="1" applyNumberFormat="1" applyFont="1" applyAlignment="1">
      <alignment horizontal="right" vertical="center"/>
    </xf>
    <xf numFmtId="49" fontId="14" fillId="0" borderId="0" xfId="1" applyNumberFormat="1" applyFont="1" applyAlignment="1">
      <alignment horizontal="right" vertical="center"/>
    </xf>
    <xf numFmtId="49" fontId="25" fillId="0" borderId="0" xfId="1" applyNumberFormat="1" applyFont="1" applyAlignment="1">
      <alignment vertical="center"/>
    </xf>
    <xf numFmtId="49" fontId="5" fillId="0" borderId="0" xfId="0" applyNumberFormat="1" applyFont="1" applyAlignment="1">
      <alignment horizontal="distributed" vertical="center"/>
    </xf>
    <xf numFmtId="49" fontId="10" fillId="0" borderId="0" xfId="0" applyNumberFormat="1" applyFont="1" applyAlignment="1">
      <alignment horizontal="distributed" vertical="center"/>
    </xf>
    <xf numFmtId="49" fontId="5" fillId="0" borderId="0" xfId="0" applyNumberFormat="1" applyFont="1" applyAlignment="1">
      <alignment horizontal="left" vertical="center" wrapText="1"/>
    </xf>
    <xf numFmtId="49" fontId="26" fillId="0" borderId="0" xfId="1" applyNumberFormat="1" applyFont="1" applyAlignment="1">
      <alignment horizontal="right" vertical="center"/>
    </xf>
    <xf numFmtId="49" fontId="9" fillId="0" borderId="0" xfId="1" applyNumberFormat="1" applyFont="1" applyAlignment="1">
      <alignment horizontal="left" vertical="center" shrinkToFit="1"/>
    </xf>
    <xf numFmtId="49" fontId="6" fillId="0" borderId="0" xfId="0" applyNumberFormat="1" applyFont="1" applyAlignment="1">
      <alignment horizontal="left" vertical="center" shrinkToFit="1"/>
    </xf>
    <xf numFmtId="49" fontId="5" fillId="0" borderId="0" xfId="0" applyNumberFormat="1" applyFont="1" applyAlignment="1">
      <alignment horizontal="center" vertical="center"/>
    </xf>
    <xf numFmtId="49" fontId="10" fillId="0" borderId="0" xfId="1" applyNumberFormat="1" applyFont="1" applyAlignment="1">
      <alignment vertical="center" shrinkToFit="1"/>
    </xf>
    <xf numFmtId="49" fontId="7" fillId="0" borderId="0" xfId="0" applyNumberFormat="1" applyFont="1" applyAlignment="1">
      <alignment horizontal="center" vertical="center"/>
    </xf>
    <xf numFmtId="49" fontId="20" fillId="0" borderId="0" xfId="1" applyNumberFormat="1" applyFont="1" applyAlignment="1">
      <alignment vertical="center"/>
    </xf>
    <xf numFmtId="49" fontId="18" fillId="0" borderId="0" xfId="1" applyNumberFormat="1" applyFont="1" applyAlignment="1">
      <alignment vertical="center"/>
    </xf>
    <xf numFmtId="49" fontId="18" fillId="0" borderId="0" xfId="1" applyNumberFormat="1" applyFont="1" applyAlignment="1">
      <alignment horizontal="right" vertical="center"/>
    </xf>
    <xf numFmtId="49" fontId="18" fillId="0" borderId="0" xfId="0" applyNumberFormat="1" applyFont="1" applyAlignment="1">
      <alignment vertical="center"/>
    </xf>
    <xf numFmtId="49" fontId="5" fillId="0" borderId="0" xfId="0" applyNumberFormat="1" applyFont="1" applyAlignment="1">
      <alignment vertical="center" shrinkToFit="1"/>
    </xf>
    <xf numFmtId="0" fontId="0" fillId="0" borderId="0" xfId="0" applyAlignment="1">
      <alignment vertical="center" shrinkToFit="1"/>
    </xf>
    <xf numFmtId="49" fontId="19" fillId="0" borderId="0" xfId="1" applyNumberFormat="1" applyFont="1" applyAlignment="1">
      <alignment vertical="center"/>
    </xf>
    <xf numFmtId="49" fontId="41" fillId="0" borderId="0" xfId="1" applyNumberFormat="1" applyFont="1" applyAlignment="1">
      <alignment vertical="center"/>
    </xf>
    <xf numFmtId="0" fontId="5" fillId="0" borderId="0" xfId="0" applyFont="1" applyAlignment="1">
      <alignment horizontal="distributed" vertical="center"/>
    </xf>
    <xf numFmtId="0" fontId="10" fillId="0" borderId="0" xfId="0" applyFont="1" applyAlignment="1" applyProtection="1">
      <alignment vertical="center"/>
      <protection locked="0"/>
    </xf>
    <xf numFmtId="0" fontId="7" fillId="0" borderId="0" xfId="0" applyFont="1" applyProtection="1">
      <protection locked="0"/>
    </xf>
    <xf numFmtId="0" fontId="9" fillId="0" borderId="2" xfId="1" applyFont="1" applyBorder="1" applyAlignment="1" applyProtection="1">
      <alignment vertical="top"/>
      <protection locked="0"/>
    </xf>
    <xf numFmtId="0" fontId="9" fillId="0" borderId="0" xfId="1" applyFont="1" applyAlignment="1" applyProtection="1">
      <alignment horizontal="center" vertical="center"/>
      <protection locked="0"/>
    </xf>
    <xf numFmtId="0" fontId="17" fillId="0" borderId="0" xfId="1" applyFont="1" applyAlignment="1">
      <alignment horizontal="center" vertical="center"/>
    </xf>
    <xf numFmtId="0" fontId="9" fillId="0" borderId="0" xfId="1" applyFont="1" applyAlignment="1">
      <alignment horizontal="distributed" vertical="center"/>
    </xf>
    <xf numFmtId="0" fontId="6" fillId="0" borderId="0" xfId="0" applyFont="1" applyAlignment="1">
      <alignment horizontal="distributed" vertical="center"/>
    </xf>
    <xf numFmtId="49" fontId="7" fillId="0" borderId="0" xfId="0" applyNumberFormat="1" applyFont="1" applyAlignment="1">
      <alignment vertical="center"/>
    </xf>
    <xf numFmtId="0" fontId="10" fillId="0" borderId="0" xfId="0" applyFont="1"/>
    <xf numFmtId="0" fontId="19" fillId="0" borderId="0" xfId="1" applyFont="1" applyAlignment="1">
      <alignment horizontal="left" vertical="center"/>
    </xf>
    <xf numFmtId="0" fontId="11" fillId="0" borderId="0" xfId="1" applyFont="1" applyAlignment="1">
      <alignment vertical="center"/>
    </xf>
    <xf numFmtId="0" fontId="9" fillId="0" borderId="0" xfId="1" applyFont="1" applyAlignment="1">
      <alignment vertical="top" wrapText="1"/>
    </xf>
    <xf numFmtId="0" fontId="9" fillId="0" borderId="0" xfId="1" applyFont="1" applyAlignment="1">
      <alignment vertical="top"/>
    </xf>
    <xf numFmtId="0" fontId="20" fillId="0" borderId="12" xfId="1" applyFont="1" applyBorder="1" applyAlignment="1">
      <alignment vertical="center"/>
    </xf>
    <xf numFmtId="0" fontId="9" fillId="0" borderId="0" xfId="1" applyFont="1"/>
    <xf numFmtId="0" fontId="10" fillId="0" borderId="0" xfId="1" applyFont="1"/>
    <xf numFmtId="49" fontId="9" fillId="0" borderId="0" xfId="1" applyNumberFormat="1" applyFont="1" applyAlignment="1">
      <alignment horizontal="left" vertical="center" wrapText="1" shrinkToFit="1"/>
    </xf>
    <xf numFmtId="0" fontId="9" fillId="0" borderId="20" xfId="1" applyFont="1" applyBorder="1" applyAlignment="1">
      <alignment horizontal="center" vertical="center"/>
    </xf>
    <xf numFmtId="0" fontId="10" fillId="0" borderId="7" xfId="1" applyFont="1" applyBorder="1" applyAlignment="1" applyProtection="1">
      <alignment vertical="center"/>
      <protection locked="0"/>
    </xf>
    <xf numFmtId="0" fontId="10" fillId="0" borderId="8" xfId="1" applyFont="1" applyBorder="1" applyAlignment="1" applyProtection="1">
      <alignment vertical="center"/>
      <protection locked="0"/>
    </xf>
    <xf numFmtId="0" fontId="7" fillId="0" borderId="13" xfId="0" applyFont="1" applyBorder="1" applyAlignment="1" applyProtection="1">
      <alignment horizontal="center"/>
      <protection locked="0"/>
    </xf>
    <xf numFmtId="0" fontId="10" fillId="0" borderId="13" xfId="1" applyFont="1" applyBorder="1" applyAlignment="1" applyProtection="1">
      <alignment vertical="center"/>
      <protection locked="0"/>
    </xf>
    <xf numFmtId="0" fontId="6" fillId="0" borderId="0" xfId="0" applyFont="1" applyAlignment="1">
      <alignment horizontal="center" vertical="center"/>
    </xf>
    <xf numFmtId="49" fontId="34" fillId="0" borderId="0" xfId="1" applyNumberFormat="1" applyFont="1" applyAlignment="1">
      <alignment vertical="center"/>
    </xf>
    <xf numFmtId="0" fontId="10" fillId="0" borderId="7" xfId="1" applyFont="1" applyBorder="1" applyAlignment="1">
      <alignment horizontal="right" vertical="center" shrinkToFit="1"/>
    </xf>
    <xf numFmtId="0" fontId="10" fillId="0" borderId="7" xfId="1" applyFont="1" applyBorder="1" applyAlignment="1">
      <alignment horizontal="right" vertical="center" wrapText="1"/>
    </xf>
    <xf numFmtId="0" fontId="9" fillId="0" borderId="7" xfId="1" applyFont="1" applyBorder="1" applyAlignment="1">
      <alignment horizontal="center" vertical="center"/>
    </xf>
    <xf numFmtId="0" fontId="34" fillId="0" borderId="7" xfId="1" applyFont="1" applyBorder="1" applyAlignment="1">
      <alignment vertical="top"/>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right" vertical="center"/>
    </xf>
    <xf numFmtId="0" fontId="33" fillId="0" borderId="0" xfId="1" applyFont="1"/>
    <xf numFmtId="0" fontId="10" fillId="0" borderId="0" xfId="1" applyFont="1" applyAlignment="1">
      <alignment horizontal="right" vertical="center" wrapText="1"/>
    </xf>
    <xf numFmtId="0" fontId="19" fillId="0" borderId="0" xfId="1" applyFont="1"/>
    <xf numFmtId="49" fontId="9" fillId="0" borderId="0" xfId="1" applyNumberFormat="1" applyFont="1" applyAlignment="1">
      <alignment horizontal="left" vertical="center" wrapText="1"/>
    </xf>
    <xf numFmtId="49" fontId="9" fillId="0" borderId="12" xfId="1" applyNumberFormat="1" applyFont="1" applyBorder="1" applyAlignment="1">
      <alignment horizontal="left" vertical="center" wrapText="1"/>
    </xf>
    <xf numFmtId="49" fontId="10" fillId="0" borderId="4" xfId="1" applyNumberFormat="1" applyFont="1" applyBorder="1" applyAlignment="1" applyProtection="1">
      <alignment horizontal="left" vertical="center" wrapText="1" shrinkToFit="1"/>
      <protection locked="0"/>
    </xf>
    <xf numFmtId="49" fontId="10" fillId="0" borderId="5" xfId="1" applyNumberFormat="1" applyFont="1" applyBorder="1" applyAlignment="1" applyProtection="1">
      <alignment horizontal="left" vertical="center" wrapText="1" shrinkToFit="1"/>
      <protection locked="0"/>
    </xf>
    <xf numFmtId="49" fontId="10" fillId="0" borderId="13" xfId="1" applyNumberFormat="1" applyFont="1" applyBorder="1" applyAlignment="1" applyProtection="1">
      <alignment horizontal="left" vertical="center" wrapText="1" shrinkToFit="1"/>
      <protection locked="0"/>
    </xf>
    <xf numFmtId="49" fontId="9" fillId="3" borderId="0" xfId="1" applyNumberFormat="1" applyFont="1" applyFill="1" applyAlignment="1">
      <alignment horizontal="right" vertical="center"/>
    </xf>
    <xf numFmtId="49" fontId="11" fillId="0" borderId="14" xfId="1"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10" fillId="0" borderId="4" xfId="1" applyNumberFormat="1" applyFont="1" applyBorder="1" applyAlignment="1">
      <alignment horizontal="center" vertical="center"/>
    </xf>
    <xf numFmtId="0" fontId="10" fillId="0" borderId="13" xfId="1" applyFont="1" applyBorder="1" applyAlignment="1">
      <alignment horizontal="center" vertical="center"/>
    </xf>
    <xf numFmtId="49" fontId="10" fillId="0" borderId="0" xfId="1" applyNumberFormat="1" applyFont="1" applyAlignment="1">
      <alignment horizontal="distributed" vertical="center"/>
    </xf>
    <xf numFmtId="49" fontId="5"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6" fillId="0" borderId="0" xfId="0" applyNumberFormat="1" applyFont="1" applyAlignment="1">
      <alignment vertical="center"/>
    </xf>
    <xf numFmtId="0" fontId="0" fillId="0" borderId="0" xfId="0" applyAlignment="1">
      <alignment vertical="center"/>
    </xf>
    <xf numFmtId="0" fontId="0" fillId="0" borderId="12" xfId="0" applyBorder="1" applyAlignment="1">
      <alignment vertical="center"/>
    </xf>
    <xf numFmtId="49" fontId="10" fillId="0" borderId="4" xfId="1"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5" fillId="0" borderId="13" xfId="0" applyNumberFormat="1" applyFont="1" applyBorder="1" applyAlignment="1" applyProtection="1">
      <alignment horizontal="left" vertical="center"/>
      <protection locked="0"/>
    </xf>
    <xf numFmtId="49" fontId="9" fillId="0" borderId="0" xfId="1" applyNumberFormat="1" applyFont="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10" fillId="0" borderId="4" xfId="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49" fontId="9" fillId="0" borderId="0" xfId="1" applyNumberFormat="1" applyFont="1" applyAlignment="1">
      <alignment vertical="center"/>
    </xf>
    <xf numFmtId="0" fontId="5" fillId="0" borderId="0" xfId="0" applyFont="1" applyAlignment="1">
      <alignment vertical="center"/>
    </xf>
    <xf numFmtId="0" fontId="5" fillId="0" borderId="12" xfId="0" applyFont="1" applyBorder="1" applyAlignment="1">
      <alignment vertical="center"/>
    </xf>
    <xf numFmtId="49" fontId="9" fillId="0" borderId="0" xfId="1" applyNumberFormat="1" applyFont="1" applyAlignment="1">
      <alignment vertical="center" shrinkToFit="1"/>
    </xf>
    <xf numFmtId="0" fontId="5" fillId="0" borderId="0" xfId="0" applyFont="1" applyAlignment="1">
      <alignment vertical="center" shrinkToFit="1"/>
    </xf>
    <xf numFmtId="49" fontId="10" fillId="0" borderId="4" xfId="1"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49" fontId="7" fillId="0" borderId="13" xfId="0" applyNumberFormat="1" applyFont="1" applyBorder="1" applyAlignment="1" applyProtection="1">
      <alignment horizontal="left" vertical="center"/>
      <protection locked="0"/>
    </xf>
    <xf numFmtId="0" fontId="7" fillId="0" borderId="4"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13" xfId="0" applyFont="1" applyBorder="1" applyAlignment="1" applyProtection="1">
      <alignment vertical="center"/>
      <protection locked="0"/>
    </xf>
    <xf numFmtId="49" fontId="5" fillId="0" borderId="4" xfId="0" applyNumberFormat="1" applyFont="1"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13" xfId="0" applyBorder="1" applyAlignment="1" applyProtection="1">
      <alignment vertical="center" shrinkToFit="1"/>
      <protection locked="0"/>
    </xf>
    <xf numFmtId="49" fontId="10" fillId="0" borderId="0" xfId="1" applyNumberFormat="1" applyFont="1" applyAlignment="1">
      <alignment horizontal="left" vertical="center"/>
    </xf>
    <xf numFmtId="49" fontId="9" fillId="0" borderId="4" xfId="1" applyNumberFormat="1" applyFont="1" applyBorder="1" applyAlignment="1" applyProtection="1">
      <alignment horizontal="left" vertical="center" shrinkToFit="1"/>
      <protection locked="0"/>
    </xf>
    <xf numFmtId="49" fontId="9" fillId="0" borderId="5" xfId="1" applyNumberFormat="1" applyFont="1" applyBorder="1" applyAlignment="1" applyProtection="1">
      <alignment horizontal="left" vertical="center" shrinkToFit="1"/>
      <protection locked="0"/>
    </xf>
    <xf numFmtId="49" fontId="9" fillId="0" borderId="13" xfId="1" applyNumberFormat="1" applyFont="1" applyBorder="1" applyAlignment="1" applyProtection="1">
      <alignment horizontal="left" vertical="center" shrinkToFit="1"/>
      <protection locked="0"/>
    </xf>
    <xf numFmtId="49" fontId="10" fillId="0" borderId="3" xfId="1" applyNumberFormat="1" applyFont="1" applyBorder="1" applyAlignment="1">
      <alignment vertical="center" shrinkToFit="1"/>
    </xf>
    <xf numFmtId="0" fontId="5" fillId="0" borderId="12" xfId="0" applyFont="1" applyBorder="1" applyAlignment="1">
      <alignment vertical="center" shrinkToFit="1"/>
    </xf>
    <xf numFmtId="49" fontId="10" fillId="0" borderId="0" xfId="1" applyNumberFormat="1" applyFont="1" applyAlignment="1">
      <alignment horizontal="right" vertical="center" shrinkToFit="1"/>
    </xf>
    <xf numFmtId="49" fontId="10" fillId="0" borderId="5" xfId="1" applyNumberFormat="1" applyFont="1" applyBorder="1" applyAlignment="1" applyProtection="1">
      <alignment horizontal="center" vertical="center"/>
      <protection locked="0"/>
    </xf>
    <xf numFmtId="49" fontId="10" fillId="0" borderId="13" xfId="1" applyNumberFormat="1" applyFont="1" applyBorder="1" applyAlignment="1" applyProtection="1">
      <alignment horizontal="center" vertical="center"/>
      <protection locked="0"/>
    </xf>
    <xf numFmtId="0" fontId="10" fillId="0" borderId="4" xfId="1" applyFont="1" applyBorder="1" applyAlignment="1" applyProtection="1">
      <alignment horizontal="right" vertical="center" shrinkToFit="1"/>
      <protection locked="0"/>
    </xf>
    <xf numFmtId="0" fontId="5" fillId="0" borderId="13" xfId="0" applyFont="1" applyBorder="1" applyAlignment="1" applyProtection="1">
      <alignment horizontal="right" vertical="center" shrinkToFit="1"/>
      <protection locked="0"/>
    </xf>
    <xf numFmtId="0" fontId="10" fillId="0" borderId="4" xfId="1" applyFont="1" applyBorder="1" applyAlignment="1" applyProtection="1">
      <alignment horizontal="center" vertical="center" shrinkToFit="1"/>
      <protection locked="0"/>
    </xf>
    <xf numFmtId="0" fontId="10" fillId="0" borderId="5" xfId="1" applyFont="1" applyBorder="1" applyAlignment="1" applyProtection="1">
      <alignment horizontal="center" vertical="center" shrinkToFit="1"/>
      <protection locked="0"/>
    </xf>
    <xf numFmtId="0" fontId="10" fillId="0" borderId="13" xfId="1" applyFont="1" applyBorder="1" applyAlignment="1" applyProtection="1">
      <alignment horizontal="center" vertical="center" shrinkToFit="1"/>
      <protection locked="0"/>
    </xf>
    <xf numFmtId="0" fontId="9" fillId="3" borderId="0" xfId="1" applyFont="1" applyFill="1" applyAlignment="1">
      <alignment horizontal="right" vertical="center"/>
    </xf>
    <xf numFmtId="0" fontId="11" fillId="0" borderId="14" xfId="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10" fillId="0" borderId="13" xfId="1" applyFont="1" applyBorder="1" applyAlignment="1" applyProtection="1">
      <alignment horizontal="center" vertical="center"/>
      <protection locked="0"/>
    </xf>
    <xf numFmtId="49" fontId="10" fillId="0" borderId="4" xfId="1" applyNumberFormat="1" applyFont="1" applyBorder="1" applyAlignment="1">
      <alignment horizontal="left" vertical="center"/>
    </xf>
    <xf numFmtId="0" fontId="5" fillId="0" borderId="5" xfId="0" applyFont="1" applyBorder="1" applyAlignment="1">
      <alignment horizontal="left" vertical="center"/>
    </xf>
    <xf numFmtId="0" fontId="5" fillId="0" borderId="13" xfId="0" applyFont="1" applyBorder="1" applyAlignment="1">
      <alignment horizontal="left" vertical="center"/>
    </xf>
    <xf numFmtId="0" fontId="10" fillId="0" borderId="4" xfId="1" applyFont="1" applyBorder="1" applyAlignment="1">
      <alignment horizontal="center" vertical="center"/>
    </xf>
    <xf numFmtId="0" fontId="5" fillId="0" borderId="13" xfId="0" applyFont="1" applyBorder="1" applyAlignment="1">
      <alignment horizontal="center" vertical="center"/>
    </xf>
    <xf numFmtId="0" fontId="9" fillId="0" borderId="0" xfId="1" applyFont="1" applyAlignment="1">
      <alignment horizontal="left" vertical="center" wrapText="1"/>
    </xf>
    <xf numFmtId="0" fontId="5" fillId="0" borderId="0" xfId="0" applyFont="1" applyAlignment="1">
      <alignment horizontal="left" vertical="center" wrapText="1"/>
    </xf>
    <xf numFmtId="49" fontId="10" fillId="0" borderId="4" xfId="1" applyNumberFormat="1" applyFont="1" applyBorder="1" applyAlignment="1">
      <alignment horizontal="left" vertical="center" wrapText="1" shrinkToFit="1"/>
    </xf>
    <xf numFmtId="0" fontId="10" fillId="0" borderId="5" xfId="1" applyFont="1" applyBorder="1" applyAlignment="1">
      <alignment horizontal="left" vertical="center" wrapText="1" shrinkToFit="1"/>
    </xf>
    <xf numFmtId="0" fontId="10" fillId="0" borderId="13" xfId="1" applyFont="1" applyBorder="1" applyAlignment="1">
      <alignment horizontal="left" vertical="center" wrapText="1" shrinkToFit="1"/>
    </xf>
    <xf numFmtId="0" fontId="42" fillId="0" borderId="0" xfId="0" applyFont="1" applyAlignment="1">
      <alignment horizontal="right" wrapText="1"/>
    </xf>
    <xf numFmtId="0" fontId="10" fillId="0" borderId="4" xfId="1" applyFont="1" applyBorder="1" applyAlignment="1" applyProtection="1">
      <alignment horizontal="left" vertical="center" shrinkToFit="1"/>
      <protection locked="0"/>
    </xf>
    <xf numFmtId="0" fontId="10" fillId="0" borderId="5" xfId="1" applyFont="1" applyBorder="1" applyAlignment="1" applyProtection="1">
      <alignment horizontal="left" vertical="center" shrinkToFit="1"/>
      <protection locked="0"/>
    </xf>
    <xf numFmtId="0" fontId="10" fillId="0" borderId="13" xfId="1" applyFont="1" applyBorder="1" applyAlignment="1" applyProtection="1">
      <alignment horizontal="left" vertical="center" shrinkToFit="1"/>
      <protection locked="0"/>
    </xf>
    <xf numFmtId="0" fontId="10" fillId="0" borderId="5" xfId="1" applyFont="1" applyBorder="1" applyAlignment="1">
      <alignment horizontal="center" vertical="center"/>
    </xf>
    <xf numFmtId="0" fontId="10" fillId="0" borderId="0" xfId="1" applyFont="1" applyAlignment="1">
      <alignment horizontal="distributed" vertical="center"/>
    </xf>
    <xf numFmtId="0" fontId="7" fillId="0" borderId="0" xfId="0" applyFont="1" applyAlignment="1">
      <alignment horizontal="distributed" vertical="center"/>
    </xf>
    <xf numFmtId="0" fontId="10" fillId="0" borderId="4" xfId="1"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6" fillId="0" borderId="0" xfId="1" applyFont="1" applyAlignment="1">
      <alignment vertical="center"/>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10" fillId="0" borderId="8" xfId="1" applyFont="1" applyBorder="1" applyAlignment="1" applyProtection="1">
      <alignment horizontal="left" vertical="center"/>
      <protection locked="0"/>
    </xf>
    <xf numFmtId="0" fontId="10" fillId="0" borderId="9" xfId="1" applyFont="1" applyBorder="1" applyAlignment="1" applyProtection="1">
      <alignment horizontal="left" vertical="center"/>
      <protection locked="0"/>
    </xf>
    <xf numFmtId="0" fontId="10" fillId="0" borderId="10" xfId="1" applyFont="1" applyBorder="1" applyAlignment="1" applyProtection="1">
      <alignment horizontal="left" vertical="center"/>
      <protection locked="0"/>
    </xf>
    <xf numFmtId="0" fontId="10" fillId="0" borderId="11" xfId="1" applyFont="1" applyBorder="1" applyAlignment="1" applyProtection="1">
      <alignment horizontal="left" vertical="center"/>
      <protection locked="0"/>
    </xf>
    <xf numFmtId="0" fontId="10" fillId="0" borderId="0" xfId="1" applyFont="1" applyAlignment="1">
      <alignment horizontal="center" vertical="center"/>
    </xf>
    <xf numFmtId="0" fontId="9" fillId="0" borderId="0" xfId="1" applyFont="1" applyAlignment="1">
      <alignment vertical="center"/>
    </xf>
    <xf numFmtId="0" fontId="6" fillId="0" borderId="2" xfId="0" applyFont="1" applyBorder="1" applyAlignment="1">
      <alignment horizontal="center" vertical="center"/>
    </xf>
    <xf numFmtId="49" fontId="10" fillId="0" borderId="2" xfId="1" applyNumberFormat="1" applyFont="1" applyBorder="1" applyAlignment="1" applyProtection="1">
      <alignment horizontal="center" vertical="center"/>
      <protection locked="0"/>
    </xf>
    <xf numFmtId="0" fontId="34" fillId="0" borderId="3" xfId="1" applyFont="1" applyBorder="1" applyAlignment="1">
      <alignment vertical="center"/>
    </xf>
    <xf numFmtId="0" fontId="34" fillId="0" borderId="0" xfId="1" applyFont="1" applyAlignment="1">
      <alignment vertical="center"/>
    </xf>
    <xf numFmtId="0" fontId="5"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10" fillId="0" borderId="7" xfId="1" applyFont="1" applyBorder="1" applyAlignment="1" applyProtection="1">
      <alignment horizontal="right" vertical="center" shrinkToFit="1"/>
      <protection locked="0"/>
    </xf>
    <xf numFmtId="0" fontId="6" fillId="0" borderId="6"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11" xfId="0" applyFont="1" applyBorder="1" applyAlignment="1" applyProtection="1">
      <alignment vertical="center" shrinkToFit="1"/>
      <protection locked="0"/>
    </xf>
    <xf numFmtId="0" fontId="10" fillId="0" borderId="0" xfId="1" applyFont="1" applyAlignment="1" applyProtection="1">
      <alignment horizontal="right" vertical="center" shrinkToFit="1"/>
      <protection locked="0"/>
    </xf>
    <xf numFmtId="0" fontId="5" fillId="0" borderId="2"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9" fillId="0" borderId="0" xfId="1" applyFont="1" applyAlignment="1">
      <alignment horizontal="left" vertical="center" shrinkToFit="1"/>
    </xf>
    <xf numFmtId="0" fontId="5" fillId="0" borderId="0" xfId="0" applyFont="1" applyAlignment="1">
      <alignment horizontal="left" vertical="center" shrinkToFit="1"/>
    </xf>
    <xf numFmtId="0" fontId="5" fillId="0" borderId="12" xfId="0" applyFont="1" applyBorder="1" applyAlignment="1">
      <alignment horizontal="left"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1" fillId="0" borderId="5" xfId="0" applyFont="1" applyBorder="1" applyAlignment="1" applyProtection="1">
      <alignment horizontal="left" vertical="center" shrinkToFit="1"/>
      <protection locked="0"/>
    </xf>
    <xf numFmtId="0" fontId="21" fillId="0" borderId="13" xfId="0" applyFont="1" applyBorder="1" applyAlignment="1" applyProtection="1">
      <alignment horizontal="left" vertical="center" shrinkToFit="1"/>
      <protection locked="0"/>
    </xf>
    <xf numFmtId="0" fontId="20" fillId="0" borderId="4" xfId="1"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49" fontId="6" fillId="0" borderId="4"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21" fillId="0" borderId="4" xfId="0" applyNumberFormat="1" applyFont="1" applyBorder="1" applyAlignment="1" applyProtection="1">
      <alignment horizontal="center" vertical="center" shrinkToFit="1"/>
      <protection locked="0"/>
    </xf>
    <xf numFmtId="49" fontId="21" fillId="0" borderId="13" xfId="0" applyNumberFormat="1" applyFont="1" applyBorder="1" applyAlignment="1" applyProtection="1">
      <alignment horizontal="center" vertical="center" shrinkToFit="1"/>
      <protection locked="0"/>
    </xf>
    <xf numFmtId="0" fontId="10" fillId="0" borderId="2" xfId="1" applyFont="1" applyBorder="1" applyAlignment="1">
      <alignment horizontal="center" vertical="center"/>
    </xf>
    <xf numFmtId="0" fontId="7" fillId="0" borderId="2" xfId="0" applyFont="1" applyBorder="1" applyAlignment="1">
      <alignment horizontal="center" vertical="center"/>
    </xf>
    <xf numFmtId="0" fontId="18" fillId="0" borderId="0" xfId="1" applyFont="1" applyAlignment="1">
      <alignment vertical="center" wrapText="1"/>
    </xf>
    <xf numFmtId="0" fontId="20" fillId="0" borderId="2" xfId="1"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14" fontId="21" fillId="0" borderId="2" xfId="0" applyNumberFormat="1"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0" fillId="0" borderId="5" xfId="1" applyFont="1" applyBorder="1" applyAlignment="1" applyProtection="1">
      <alignment horizontal="left" vertical="center" wrapText="1"/>
      <protection locked="0"/>
    </xf>
    <xf numFmtId="0" fontId="20" fillId="0" borderId="13" xfId="1" applyFont="1" applyBorder="1" applyAlignment="1" applyProtection="1">
      <alignment horizontal="left" vertical="center" wrapText="1"/>
      <protection locked="0"/>
    </xf>
    <xf numFmtId="14" fontId="21" fillId="0" borderId="5" xfId="0" applyNumberFormat="1"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33" fillId="0" borderId="0" xfId="1" applyFont="1" applyAlignment="1">
      <alignment vertical="top" wrapText="1"/>
    </xf>
    <xf numFmtId="14" fontId="21" fillId="0" borderId="4" xfId="0" applyNumberFormat="1" applyFont="1" applyBorder="1" applyAlignment="1" applyProtection="1">
      <alignment horizontal="center" vertical="center" shrinkToFit="1"/>
      <protection locked="0"/>
    </xf>
    <xf numFmtId="14" fontId="21" fillId="0" borderId="13" xfId="0" applyNumberFormat="1" applyFont="1" applyBorder="1" applyAlignment="1" applyProtection="1">
      <alignment horizontal="center" vertical="center" shrinkToFit="1"/>
      <protection locked="0"/>
    </xf>
    <xf numFmtId="0" fontId="36" fillId="0" borderId="0" xfId="0" applyFont="1" applyAlignment="1">
      <alignment horizontal="left" vertical="center" shrinkToFit="1"/>
    </xf>
    <xf numFmtId="0" fontId="9" fillId="0" borderId="0" xfId="1" applyFont="1" applyAlignment="1">
      <alignment horizontal="right" vertical="center" shrinkToFit="1"/>
    </xf>
    <xf numFmtId="0" fontId="5" fillId="0" borderId="5"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9" fillId="0" borderId="0" xfId="1" applyFont="1" applyAlignment="1">
      <alignment horizontal="center" vertical="center"/>
    </xf>
    <xf numFmtId="0" fontId="27" fillId="0" borderId="14" xfId="1" applyFont="1" applyBorder="1" applyAlignment="1">
      <alignment horizontal="center" vertical="center"/>
    </xf>
    <xf numFmtId="0" fontId="27" fillId="0" borderId="15" xfId="1" applyFont="1" applyBorder="1" applyAlignment="1">
      <alignment horizontal="center" vertical="center"/>
    </xf>
    <xf numFmtId="0" fontId="27" fillId="0" borderId="16" xfId="1" applyFont="1" applyBorder="1" applyAlignment="1">
      <alignment horizontal="center" vertical="center"/>
    </xf>
    <xf numFmtId="0" fontId="27" fillId="0" borderId="17" xfId="1" applyFont="1" applyBorder="1" applyAlignment="1">
      <alignment horizontal="center" vertical="center"/>
    </xf>
    <xf numFmtId="0" fontId="27" fillId="0" borderId="1" xfId="1" applyFont="1" applyBorder="1" applyAlignment="1">
      <alignment horizontal="center" vertical="center"/>
    </xf>
    <xf numFmtId="0" fontId="27" fillId="0" borderId="18" xfId="1" applyFont="1" applyBorder="1" applyAlignment="1">
      <alignment horizontal="center"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13" xfId="2" applyFont="1" applyBorder="1" applyAlignment="1">
      <alignment vertical="center"/>
    </xf>
    <xf numFmtId="0" fontId="6" fillId="0" borderId="4" xfId="1" applyFont="1" applyBorder="1" applyAlignment="1">
      <alignment vertical="center"/>
    </xf>
    <xf numFmtId="0" fontId="6" fillId="0" borderId="5" xfId="1" applyFont="1" applyBorder="1" applyAlignment="1">
      <alignment vertical="center"/>
    </xf>
    <xf numFmtId="0" fontId="6" fillId="0" borderId="13" xfId="1" applyFont="1" applyBorder="1" applyAlignment="1">
      <alignment vertical="center"/>
    </xf>
    <xf numFmtId="0" fontId="7" fillId="0" borderId="4" xfId="1" applyFont="1" applyBorder="1" applyAlignment="1" applyProtection="1">
      <alignment horizontal="center" vertical="center"/>
      <protection locked="0"/>
    </xf>
    <xf numFmtId="0" fontId="7" fillId="0" borderId="5" xfId="0" applyFont="1" applyBorder="1" applyProtection="1">
      <protection locked="0"/>
    </xf>
    <xf numFmtId="0" fontId="7" fillId="0" borderId="13" xfId="0" applyFont="1" applyBorder="1" applyProtection="1">
      <protection locked="0"/>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6" fillId="0" borderId="5" xfId="0" applyFont="1" applyBorder="1"/>
    <xf numFmtId="0" fontId="5" fillId="0" borderId="4" xfId="0"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3" xfId="1" applyFont="1" applyBorder="1" applyAlignment="1">
      <alignment horizontal="center" vertical="center"/>
    </xf>
    <xf numFmtId="0" fontId="28" fillId="0" borderId="4" xfId="1" applyFont="1" applyBorder="1" applyAlignment="1">
      <alignment horizontal="center" vertical="center"/>
    </xf>
    <xf numFmtId="0" fontId="28" fillId="0" borderId="5" xfId="1" applyFont="1" applyBorder="1" applyAlignment="1">
      <alignment horizontal="center" vertical="center"/>
    </xf>
    <xf numFmtId="0" fontId="28" fillId="0" borderId="13" xfId="1" applyFont="1" applyBorder="1" applyAlignment="1">
      <alignment horizontal="center" vertical="center"/>
    </xf>
    <xf numFmtId="49" fontId="7" fillId="0" borderId="4" xfId="1" applyNumberFormat="1" applyFont="1" applyBorder="1" applyAlignment="1" applyProtection="1">
      <alignment horizontal="center" vertical="center"/>
      <protection locked="0"/>
    </xf>
    <xf numFmtId="49" fontId="7" fillId="0" borderId="5" xfId="0" applyNumberFormat="1" applyFont="1" applyBorder="1" applyProtection="1">
      <protection locked="0"/>
    </xf>
    <xf numFmtId="0" fontId="7" fillId="0" borderId="4" xfId="1" applyFont="1" applyBorder="1" applyAlignment="1">
      <alignment horizontal="center" vertical="center"/>
    </xf>
    <xf numFmtId="0" fontId="7" fillId="0" borderId="5" xfId="0" applyFont="1" applyBorder="1"/>
    <xf numFmtId="0" fontId="7" fillId="0" borderId="13" xfId="0" applyFont="1" applyBorder="1"/>
    <xf numFmtId="0" fontId="7" fillId="0" borderId="6" xfId="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6" fillId="0" borderId="4" xfId="1" applyFont="1" applyBorder="1" applyAlignment="1">
      <alignment horizontal="center" vertical="center"/>
    </xf>
    <xf numFmtId="0" fontId="6" fillId="0" borderId="13" xfId="0" applyFont="1" applyBorder="1"/>
    <xf numFmtId="0" fontId="21" fillId="0" borderId="4" xfId="1" applyFont="1" applyBorder="1" applyAlignment="1">
      <alignment horizontal="center" vertical="center" wrapText="1"/>
    </xf>
    <xf numFmtId="0" fontId="21" fillId="0" borderId="5" xfId="0" applyFont="1" applyBorder="1" applyAlignment="1">
      <alignment wrapText="1"/>
    </xf>
    <xf numFmtId="0" fontId="21" fillId="0" borderId="13" xfId="0" applyFont="1" applyBorder="1" applyAlignment="1">
      <alignment wrapText="1"/>
    </xf>
    <xf numFmtId="49" fontId="6" fillId="0" borderId="5" xfId="0" applyNumberFormat="1" applyFont="1" applyBorder="1"/>
    <xf numFmtId="0" fontId="6" fillId="0" borderId="4" xfId="2" applyFont="1" applyBorder="1" applyAlignment="1">
      <alignment vertical="center" wrapText="1"/>
    </xf>
    <xf numFmtId="0" fontId="6" fillId="0" borderId="5" xfId="2" applyFont="1" applyBorder="1" applyAlignment="1">
      <alignment vertical="center" wrapText="1"/>
    </xf>
    <xf numFmtId="0" fontId="6" fillId="0" borderId="5" xfId="0" applyFont="1" applyBorder="1" applyAlignment="1">
      <alignment vertical="center"/>
    </xf>
    <xf numFmtId="0" fontId="6" fillId="0" borderId="13" xfId="0" applyFont="1" applyBorder="1" applyAlignment="1">
      <alignment vertical="center"/>
    </xf>
    <xf numFmtId="0" fontId="6" fillId="0" borderId="4" xfId="2" applyFont="1" applyBorder="1" applyAlignment="1">
      <alignment vertical="center" shrinkToFit="1"/>
    </xf>
    <xf numFmtId="0" fontId="6" fillId="0" borderId="5" xfId="2" applyFont="1" applyBorder="1" applyAlignment="1">
      <alignment vertical="center" shrinkToFit="1"/>
    </xf>
    <xf numFmtId="0" fontId="6" fillId="0" borderId="13" xfId="2" applyFont="1" applyBorder="1" applyAlignment="1">
      <alignment vertical="center" shrinkToFit="1"/>
    </xf>
    <xf numFmtId="0" fontId="6" fillId="0" borderId="4" xfId="1" applyFont="1" applyBorder="1" applyAlignment="1">
      <alignment vertical="center" shrinkToFit="1"/>
    </xf>
    <xf numFmtId="0" fontId="6" fillId="0" borderId="5" xfId="1" applyFont="1" applyBorder="1" applyAlignment="1">
      <alignment vertical="center" shrinkToFit="1"/>
    </xf>
    <xf numFmtId="0" fontId="6" fillId="0" borderId="13" xfId="1" applyFont="1" applyBorder="1" applyAlignment="1">
      <alignment vertical="center" shrinkToFit="1"/>
    </xf>
    <xf numFmtId="0" fontId="6" fillId="0" borderId="4" xfId="2" applyFont="1" applyBorder="1" applyAlignment="1">
      <alignment horizontal="right" vertical="center"/>
    </xf>
    <xf numFmtId="0" fontId="6" fillId="0" borderId="5" xfId="2" applyFont="1" applyBorder="1" applyAlignment="1">
      <alignment horizontal="right" vertical="center"/>
    </xf>
    <xf numFmtId="0" fontId="6" fillId="0" borderId="13" xfId="2" applyFont="1" applyBorder="1" applyAlignment="1">
      <alignment horizontal="right" vertical="center"/>
    </xf>
    <xf numFmtId="0" fontId="7" fillId="0" borderId="5" xfId="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21" fillId="0" borderId="2" xfId="1" applyFont="1" applyBorder="1" applyAlignment="1">
      <alignment horizontal="center" vertical="center" wrapText="1"/>
    </xf>
    <xf numFmtId="0" fontId="21" fillId="0" borderId="2" xfId="1" applyFont="1" applyBorder="1" applyAlignment="1">
      <alignment horizontal="center"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2" borderId="6" xfId="2" applyFont="1" applyFill="1" applyBorder="1" applyAlignment="1">
      <alignment vertical="center"/>
    </xf>
    <xf numFmtId="0" fontId="6" fillId="2" borderId="7" xfId="2" applyFont="1" applyFill="1" applyBorder="1" applyAlignment="1">
      <alignment vertical="center"/>
    </xf>
    <xf numFmtId="0" fontId="6" fillId="2" borderId="8" xfId="2" applyFont="1" applyFill="1" applyBorder="1" applyAlignment="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shrinkToFit="1"/>
    </xf>
    <xf numFmtId="0" fontId="5" fillId="0" borderId="13" xfId="0" applyFont="1" applyBorder="1" applyAlignment="1">
      <alignment horizontal="center" vertical="center" shrinkToFit="1"/>
    </xf>
    <xf numFmtId="176" fontId="5" fillId="0" borderId="4" xfId="1" applyNumberFormat="1" applyFont="1" applyBorder="1" applyAlignment="1">
      <alignment horizontal="center" vertical="center" shrinkToFit="1"/>
    </xf>
    <xf numFmtId="176" fontId="5" fillId="0" borderId="13" xfId="1" applyNumberFormat="1" applyFont="1" applyBorder="1" applyAlignment="1">
      <alignment horizontal="center" vertical="center" shrinkToFit="1"/>
    </xf>
    <xf numFmtId="1" fontId="5" fillId="0" borderId="4" xfId="0" applyNumberFormat="1" applyFont="1" applyBorder="1" applyAlignment="1">
      <alignment horizontal="center" vertical="center" shrinkToFit="1"/>
    </xf>
    <xf numFmtId="1" fontId="5" fillId="0" borderId="13" xfId="0" applyNumberFormat="1" applyFont="1" applyBorder="1" applyAlignment="1">
      <alignment horizontal="center" vertical="center" shrinkToFit="1"/>
    </xf>
    <xf numFmtId="0" fontId="39" fillId="2" borderId="9" xfId="2" applyFont="1" applyFill="1" applyBorder="1" applyAlignment="1">
      <alignment vertical="center"/>
    </xf>
    <xf numFmtId="0" fontId="39" fillId="2" borderId="10" xfId="2" applyFont="1" applyFill="1" applyBorder="1" applyAlignment="1">
      <alignment vertical="center"/>
    </xf>
    <xf numFmtId="0" fontId="39" fillId="2" borderId="11" xfId="2" applyFont="1" applyFill="1" applyBorder="1" applyAlignment="1">
      <alignment vertical="center"/>
    </xf>
    <xf numFmtId="0" fontId="6" fillId="2" borderId="9" xfId="2" applyFont="1" applyFill="1" applyBorder="1" applyAlignment="1">
      <alignment vertical="center"/>
    </xf>
    <xf numFmtId="0" fontId="6" fillId="2" borderId="10" xfId="2" applyFont="1" applyFill="1" applyBorder="1" applyAlignment="1">
      <alignment vertical="center"/>
    </xf>
    <xf numFmtId="0" fontId="6" fillId="2" borderId="11" xfId="2" applyFont="1" applyFill="1" applyBorder="1" applyAlignment="1">
      <alignment vertical="center"/>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39" fillId="2" borderId="6" xfId="2" applyFont="1" applyFill="1" applyBorder="1" applyAlignment="1">
      <alignment vertical="center"/>
    </xf>
    <xf numFmtId="0" fontId="39" fillId="2" borderId="7" xfId="2" applyFont="1" applyFill="1" applyBorder="1" applyAlignment="1">
      <alignment vertical="center"/>
    </xf>
    <xf numFmtId="0" fontId="39" fillId="2" borderId="8" xfId="2" applyFont="1" applyFill="1" applyBorder="1" applyAlignment="1">
      <alignment vertical="center"/>
    </xf>
    <xf numFmtId="0" fontId="21" fillId="0" borderId="4" xfId="2" applyFont="1" applyBorder="1" applyAlignment="1">
      <alignment vertical="center"/>
    </xf>
    <xf numFmtId="0" fontId="21" fillId="0" borderId="5" xfId="2" applyFont="1" applyBorder="1" applyAlignment="1">
      <alignment vertical="center"/>
    </xf>
    <xf numFmtId="0" fontId="39" fillId="2" borderId="4" xfId="2" applyFont="1" applyFill="1" applyBorder="1" applyAlignment="1">
      <alignment vertical="center"/>
    </xf>
    <xf numFmtId="0" fontId="39" fillId="0" borderId="5" xfId="0" applyFont="1" applyBorder="1" applyAlignment="1">
      <alignment vertical="center"/>
    </xf>
    <xf numFmtId="0" fontId="39" fillId="0" borderId="13" xfId="0" applyFont="1" applyBorder="1" applyAlignment="1">
      <alignment vertical="center"/>
    </xf>
    <xf numFmtId="49" fontId="7" fillId="0" borderId="5" xfId="1" applyNumberFormat="1" applyFont="1" applyBorder="1" applyAlignment="1" applyProtection="1">
      <alignment horizontal="center" vertical="center"/>
      <protection locked="0"/>
    </xf>
    <xf numFmtId="49" fontId="7" fillId="0" borderId="13" xfId="1" applyNumberFormat="1" applyFont="1" applyBorder="1" applyAlignment="1" applyProtection="1">
      <alignment horizontal="center" vertical="center"/>
      <protection locked="0"/>
    </xf>
    <xf numFmtId="0" fontId="21" fillId="0" borderId="13" xfId="2" applyFont="1" applyBorder="1" applyAlignment="1">
      <alignment vertical="center"/>
    </xf>
    <xf numFmtId="0" fontId="21" fillId="0" borderId="4" xfId="2" applyFont="1" applyBorder="1" applyAlignment="1">
      <alignment vertical="center" shrinkToFit="1"/>
    </xf>
    <xf numFmtId="0" fontId="21" fillId="0" borderId="5" xfId="2" applyFont="1" applyBorder="1" applyAlignment="1">
      <alignment vertical="center" shrinkToFit="1"/>
    </xf>
    <xf numFmtId="0" fontId="21" fillId="0" borderId="13" xfId="2" applyFont="1" applyBorder="1" applyAlignment="1">
      <alignment vertical="center" shrinkToFit="1"/>
    </xf>
    <xf numFmtId="0" fontId="21" fillId="0" borderId="4" xfId="1" applyFont="1" applyBorder="1" applyAlignment="1">
      <alignment horizontal="center" vertical="center"/>
    </xf>
    <xf numFmtId="0" fontId="21" fillId="0" borderId="5" xfId="1" applyFont="1" applyBorder="1" applyAlignment="1">
      <alignment horizontal="center" vertical="center"/>
    </xf>
    <xf numFmtId="0" fontId="21" fillId="0" borderId="13" xfId="1" applyFont="1" applyBorder="1" applyAlignment="1">
      <alignment horizontal="center" vertical="center"/>
    </xf>
    <xf numFmtId="0" fontId="21" fillId="0" borderId="5" xfId="1" applyFont="1" applyBorder="1" applyAlignment="1">
      <alignment horizontal="center" vertical="center" wrapText="1"/>
    </xf>
    <xf numFmtId="0" fontId="21" fillId="0" borderId="13" xfId="1" applyFont="1" applyBorder="1" applyAlignment="1">
      <alignment horizontal="center" vertical="center" wrapText="1"/>
    </xf>
    <xf numFmtId="0" fontId="5" fillId="0" borderId="2" xfId="0" applyFont="1" applyBorder="1" applyAlignment="1">
      <alignment horizontal="center" vertical="center" shrinkToFit="1"/>
    </xf>
    <xf numFmtId="176" fontId="5" fillId="0" borderId="2" xfId="1" applyNumberFormat="1" applyFont="1" applyBorder="1" applyAlignment="1">
      <alignment horizontal="center" vertical="center" shrinkToFit="1"/>
    </xf>
    <xf numFmtId="1" fontId="5" fillId="0" borderId="2" xfId="0" applyNumberFormat="1" applyFont="1" applyBorder="1" applyAlignment="1">
      <alignment horizontal="center" vertical="center" shrinkToFit="1"/>
    </xf>
    <xf numFmtId="0" fontId="39" fillId="2" borderId="9" xfId="2" applyFont="1" applyFill="1" applyBorder="1" applyAlignment="1">
      <alignment horizontal="left" vertical="center" indent="1"/>
    </xf>
    <xf numFmtId="0" fontId="39" fillId="2" borderId="10" xfId="2" applyFont="1" applyFill="1" applyBorder="1" applyAlignment="1">
      <alignment horizontal="left" vertical="center" indent="1"/>
    </xf>
    <xf numFmtId="0" fontId="39" fillId="2" borderId="11" xfId="2" applyFont="1" applyFill="1" applyBorder="1" applyAlignment="1">
      <alignment horizontal="left" vertical="center" indent="1"/>
    </xf>
    <xf numFmtId="0" fontId="21" fillId="2" borderId="6" xfId="2" applyFont="1" applyFill="1" applyBorder="1" applyAlignment="1">
      <alignment vertical="center" shrinkToFit="1"/>
    </xf>
    <xf numFmtId="0" fontId="21" fillId="2" borderId="7" xfId="2" applyFont="1" applyFill="1" applyBorder="1" applyAlignment="1">
      <alignment vertical="center" shrinkToFit="1"/>
    </xf>
    <xf numFmtId="0" fontId="21" fillId="2" borderId="8" xfId="2" applyFont="1" applyFill="1" applyBorder="1" applyAlignment="1">
      <alignment vertical="center" shrinkToFit="1"/>
    </xf>
    <xf numFmtId="0" fontId="29" fillId="0" borderId="4" xfId="1" applyFont="1" applyBorder="1" applyAlignment="1">
      <alignment horizontal="center" vertical="center"/>
    </xf>
    <xf numFmtId="0" fontId="29" fillId="0" borderId="5" xfId="1" applyFont="1" applyBorder="1" applyAlignment="1">
      <alignment horizontal="center" vertical="center"/>
    </xf>
    <xf numFmtId="0" fontId="30" fillId="0" borderId="5" xfId="0" applyFont="1" applyBorder="1" applyAlignment="1">
      <alignment horizontal="center" vertical="center"/>
    </xf>
    <xf numFmtId="0" fontId="30" fillId="0" borderId="13" xfId="0" applyFont="1" applyBorder="1" applyAlignment="1">
      <alignment horizontal="center" vertical="center"/>
    </xf>
    <xf numFmtId="0" fontId="21" fillId="2" borderId="9" xfId="2" applyFont="1" applyFill="1" applyBorder="1" applyAlignment="1">
      <alignment vertical="center" shrinkToFit="1"/>
    </xf>
    <xf numFmtId="0" fontId="21" fillId="2" borderId="10" xfId="2" applyFont="1" applyFill="1" applyBorder="1" applyAlignment="1">
      <alignment vertical="center" shrinkToFit="1"/>
    </xf>
    <xf numFmtId="0" fontId="21" fillId="2" borderId="11" xfId="2" applyFont="1" applyFill="1" applyBorder="1" applyAlignment="1">
      <alignment vertical="center" shrinkToFit="1"/>
    </xf>
    <xf numFmtId="0" fontId="7" fillId="0" borderId="0" xfId="1" applyFont="1" applyAlignment="1">
      <alignment horizontal="center"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5" xfId="1" applyFont="1" applyBorder="1" applyAlignment="1">
      <alignment horizontal="center" vertical="center"/>
    </xf>
    <xf numFmtId="0" fontId="7" fillId="0" borderId="13" xfId="1" applyFont="1" applyBorder="1" applyAlignment="1">
      <alignment horizontal="center" vertical="center"/>
    </xf>
    <xf numFmtId="0" fontId="21" fillId="2" borderId="6" xfId="2" applyFont="1" applyFill="1" applyBorder="1" applyAlignment="1">
      <alignment vertical="center"/>
    </xf>
    <xf numFmtId="0" fontId="21" fillId="2" borderId="7" xfId="2" applyFont="1" applyFill="1" applyBorder="1" applyAlignment="1">
      <alignment vertical="center"/>
    </xf>
    <xf numFmtId="0" fontId="21" fillId="2" borderId="8" xfId="2" applyFont="1" applyFill="1" applyBorder="1" applyAlignment="1">
      <alignment vertical="center"/>
    </xf>
    <xf numFmtId="0" fontId="39" fillId="2" borderId="5" xfId="2" applyFont="1" applyFill="1" applyBorder="1" applyAlignment="1">
      <alignment vertical="center"/>
    </xf>
    <xf numFmtId="0" fontId="39" fillId="2" borderId="13" xfId="2" applyFont="1" applyFill="1" applyBorder="1" applyAlignment="1">
      <alignment vertical="center"/>
    </xf>
    <xf numFmtId="0" fontId="21" fillId="2" borderId="9" xfId="2" applyFont="1" applyFill="1" applyBorder="1" applyAlignment="1">
      <alignment horizontal="left" vertical="center"/>
    </xf>
    <xf numFmtId="0" fontId="21" fillId="2" borderId="10" xfId="2" applyFont="1" applyFill="1" applyBorder="1" applyAlignment="1">
      <alignment horizontal="left" vertical="center"/>
    </xf>
    <xf numFmtId="0" fontId="21" fillId="2" borderId="11" xfId="2" applyFont="1" applyFill="1" applyBorder="1" applyAlignment="1">
      <alignment horizontal="left" vertical="center"/>
    </xf>
    <xf numFmtId="0" fontId="21" fillId="0" borderId="4" xfId="2" applyFont="1" applyBorder="1" applyAlignment="1">
      <alignment horizontal="left" vertical="center"/>
    </xf>
    <xf numFmtId="0" fontId="21" fillId="0" borderId="5" xfId="2" applyFont="1" applyBorder="1" applyAlignment="1">
      <alignment horizontal="left" vertical="center"/>
    </xf>
    <xf numFmtId="0" fontId="21" fillId="0" borderId="13" xfId="2" applyFont="1" applyBorder="1" applyAlignment="1">
      <alignment horizontal="left" vertical="center"/>
    </xf>
    <xf numFmtId="0" fontId="21" fillId="2" borderId="9" xfId="2" applyFont="1" applyFill="1" applyBorder="1" applyAlignment="1">
      <alignment horizontal="left" vertical="center" shrinkToFit="1"/>
    </xf>
    <xf numFmtId="0" fontId="21" fillId="2" borderId="10" xfId="2" applyFont="1" applyFill="1" applyBorder="1" applyAlignment="1">
      <alignment horizontal="left" vertical="center" shrinkToFit="1"/>
    </xf>
    <xf numFmtId="0" fontId="21" fillId="2" borderId="11" xfId="2" applyFont="1" applyFill="1" applyBorder="1" applyAlignment="1">
      <alignment horizontal="left" vertical="center" shrinkToFit="1"/>
    </xf>
    <xf numFmtId="0" fontId="21" fillId="2" borderId="9" xfId="2" applyFont="1" applyFill="1" applyBorder="1" applyAlignment="1">
      <alignment horizontal="left" vertical="center" indent="1" shrinkToFit="1"/>
    </xf>
    <xf numFmtId="0" fontId="21" fillId="2" borderId="10" xfId="2" applyFont="1" applyFill="1" applyBorder="1" applyAlignment="1">
      <alignment horizontal="left" vertical="center" indent="1" shrinkToFit="1"/>
    </xf>
    <xf numFmtId="0" fontId="21" fillId="2" borderId="11" xfId="2" applyFont="1" applyFill="1" applyBorder="1" applyAlignment="1">
      <alignment horizontal="left" vertical="center" indent="1"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21" fillId="2" borderId="4" xfId="2" applyFont="1" applyFill="1" applyBorder="1" applyAlignment="1">
      <alignment vertical="center"/>
    </xf>
    <xf numFmtId="0" fontId="21" fillId="2" borderId="5" xfId="2" applyFont="1" applyFill="1" applyBorder="1" applyAlignment="1">
      <alignment vertical="center"/>
    </xf>
    <xf numFmtId="0" fontId="21" fillId="2" borderId="13" xfId="2" applyFont="1" applyFill="1" applyBorder="1" applyAlignment="1">
      <alignment vertical="center"/>
    </xf>
    <xf numFmtId="0" fontId="5" fillId="0" borderId="5" xfId="0" applyFont="1" applyBorder="1" applyAlignment="1">
      <alignment vertical="center"/>
    </xf>
    <xf numFmtId="0" fontId="21" fillId="0" borderId="5" xfId="0" applyFont="1" applyBorder="1" applyAlignment="1">
      <alignment vertical="center"/>
    </xf>
    <xf numFmtId="0" fontId="5" fillId="0" borderId="13"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21" fillId="0" borderId="5"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wrapText="1"/>
    </xf>
    <xf numFmtId="0" fontId="21" fillId="0" borderId="13" xfId="0" applyFont="1" applyBorder="1" applyAlignment="1">
      <alignment horizontal="center" vertical="center" wrapText="1"/>
    </xf>
    <xf numFmtId="49" fontId="5" fillId="0" borderId="5" xfId="0" applyNumberFormat="1" applyFont="1" applyBorder="1" applyAlignment="1">
      <alignment vertical="center"/>
    </xf>
    <xf numFmtId="0" fontId="21" fillId="2" borderId="9" xfId="2" applyFont="1" applyFill="1" applyBorder="1" applyAlignment="1">
      <alignment vertical="center"/>
    </xf>
    <xf numFmtId="0" fontId="21" fillId="2" borderId="10" xfId="2" applyFont="1" applyFill="1" applyBorder="1" applyAlignment="1">
      <alignment vertical="center"/>
    </xf>
    <xf numFmtId="0" fontId="21" fillId="2" borderId="11" xfId="2" applyFont="1" applyFill="1" applyBorder="1" applyAlignment="1">
      <alignment vertical="center"/>
    </xf>
    <xf numFmtId="0" fontId="21" fillId="2" borderId="4" xfId="2" applyFont="1" applyFill="1" applyBorder="1" applyAlignment="1">
      <alignment vertical="center" shrinkToFit="1"/>
    </xf>
    <xf numFmtId="0" fontId="21" fillId="2" borderId="5" xfId="2" applyFont="1" applyFill="1" applyBorder="1" applyAlignment="1">
      <alignment vertical="center" shrinkToFit="1"/>
    </xf>
    <xf numFmtId="0" fontId="21" fillId="2" borderId="13" xfId="2" applyFont="1" applyFill="1" applyBorder="1" applyAlignment="1">
      <alignment vertical="center" shrinkToFit="1"/>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2" borderId="6" xfId="2" applyFont="1" applyFill="1" applyBorder="1" applyAlignment="1">
      <alignment horizontal="left" vertical="center"/>
    </xf>
    <xf numFmtId="0" fontId="21" fillId="2" borderId="7" xfId="2" applyFont="1" applyFill="1" applyBorder="1" applyAlignment="1">
      <alignment horizontal="left" vertical="center"/>
    </xf>
    <xf numFmtId="0" fontId="21" fillId="2" borderId="8" xfId="2" applyFont="1" applyFill="1" applyBorder="1" applyAlignment="1">
      <alignment horizontal="left" vertical="center"/>
    </xf>
    <xf numFmtId="0" fontId="21" fillId="2" borderId="9" xfId="2" applyFont="1" applyFill="1" applyBorder="1" applyAlignment="1">
      <alignment horizontal="left" vertical="center" indent="2"/>
    </xf>
    <xf numFmtId="0" fontId="21" fillId="2" borderId="10" xfId="2" applyFont="1" applyFill="1" applyBorder="1" applyAlignment="1">
      <alignment horizontal="left" vertical="center" indent="2"/>
    </xf>
    <xf numFmtId="0" fontId="21" fillId="2" borderId="11" xfId="2" applyFont="1" applyFill="1" applyBorder="1" applyAlignment="1">
      <alignment horizontal="left" vertical="center" indent="2"/>
    </xf>
    <xf numFmtId="0" fontId="5" fillId="0" borderId="5" xfId="0" applyFont="1" applyBorder="1"/>
    <xf numFmtId="0" fontId="5" fillId="0" borderId="13" xfId="0" applyFont="1" applyBorder="1"/>
    <xf numFmtId="176" fontId="10" fillId="0" borderId="4" xfId="1"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13" xfId="0" applyNumberFormat="1" applyFont="1" applyBorder="1" applyAlignment="1">
      <alignment horizontal="center" vertical="center"/>
    </xf>
    <xf numFmtId="1" fontId="10" fillId="0" borderId="4" xfId="1" applyNumberFormat="1" applyFont="1" applyBorder="1" applyAlignment="1">
      <alignment horizontal="center" vertical="center"/>
    </xf>
    <xf numFmtId="0" fontId="5" fillId="0" borderId="0" xfId="0" applyFont="1" applyAlignment="1">
      <alignment horizontal="distributed" vertical="center"/>
    </xf>
    <xf numFmtId="0" fontId="11" fillId="0" borderId="14" xfId="1" applyFont="1" applyBorder="1" applyAlignment="1" applyProtection="1">
      <alignment horizontal="center" vertical="center"/>
      <protection locked="0"/>
    </xf>
    <xf numFmtId="0" fontId="11" fillId="0" borderId="15" xfId="1" applyFont="1" applyBorder="1" applyAlignment="1" applyProtection="1">
      <alignment horizontal="center" vertical="center"/>
      <protection locked="0"/>
    </xf>
    <xf numFmtId="0" fontId="11" fillId="0" borderId="16" xfId="1" applyFont="1" applyBorder="1" applyAlignment="1" applyProtection="1">
      <alignment horizontal="center" vertical="center"/>
      <protection locked="0"/>
    </xf>
    <xf numFmtId="0" fontId="11" fillId="0" borderId="17" xfId="1" applyFont="1" applyBorder="1" applyAlignment="1" applyProtection="1">
      <alignment horizontal="center" vertical="center"/>
      <protection locked="0"/>
    </xf>
    <xf numFmtId="0" fontId="11" fillId="0" borderId="1" xfId="1" applyFont="1" applyBorder="1" applyAlignment="1" applyProtection="1">
      <alignment horizontal="center" vertical="center"/>
      <protection locked="0"/>
    </xf>
    <xf numFmtId="0" fontId="11" fillId="0" borderId="18" xfId="1" applyFont="1" applyBorder="1" applyAlignment="1" applyProtection="1">
      <alignment horizontal="center" vertical="center"/>
      <protection locked="0"/>
    </xf>
    <xf numFmtId="176" fontId="7" fillId="0" borderId="4" xfId="0" applyNumberFormat="1" applyFont="1" applyBorder="1" applyAlignment="1">
      <alignment horizontal="center" vertical="center"/>
    </xf>
    <xf numFmtId="176" fontId="7" fillId="0" borderId="5" xfId="0" applyNumberFormat="1" applyFont="1" applyBorder="1"/>
    <xf numFmtId="176" fontId="7" fillId="0" borderId="13" xfId="0" applyNumberFormat="1" applyFont="1" applyBorder="1"/>
    <xf numFmtId="1" fontId="5" fillId="0" borderId="4" xfId="0" applyNumberFormat="1" applyFont="1" applyBorder="1" applyAlignment="1">
      <alignment horizontal="center" vertical="center"/>
    </xf>
    <xf numFmtId="0" fontId="6" fillId="0" borderId="5" xfId="0" applyFont="1" applyBorder="1" applyAlignment="1">
      <alignment horizontal="left" vertical="center"/>
    </xf>
    <xf numFmtId="0" fontId="6" fillId="0" borderId="13" xfId="0" applyFont="1" applyBorder="1" applyAlignment="1">
      <alignment horizontal="left" vertical="center"/>
    </xf>
    <xf numFmtId="176" fontId="10" fillId="0" borderId="5" xfId="1" applyNumberFormat="1" applyFont="1" applyBorder="1" applyAlignment="1">
      <alignment horizontal="center" vertical="center"/>
    </xf>
    <xf numFmtId="176" fontId="10" fillId="0" borderId="13" xfId="1" applyNumberFormat="1"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49" fontId="10" fillId="0" borderId="5" xfId="1" applyNumberFormat="1" applyFont="1" applyBorder="1" applyAlignment="1">
      <alignment horizontal="center" vertical="center"/>
    </xf>
    <xf numFmtId="49" fontId="10" fillId="0" borderId="13" xfId="1" applyNumberFormat="1" applyFont="1" applyBorder="1" applyAlignment="1">
      <alignment horizontal="center" vertical="center"/>
    </xf>
    <xf numFmtId="177" fontId="10" fillId="0" borderId="4" xfId="1" applyNumberFormat="1" applyFont="1" applyBorder="1" applyAlignment="1">
      <alignment horizontal="center" vertical="center"/>
    </xf>
    <xf numFmtId="177" fontId="10" fillId="0" borderId="5" xfId="1" applyNumberFormat="1" applyFont="1" applyBorder="1" applyAlignment="1">
      <alignment horizontal="center" vertical="center"/>
    </xf>
    <xf numFmtId="177" fontId="10" fillId="0" borderId="13" xfId="1" applyNumberFormat="1" applyFont="1" applyBorder="1" applyAlignment="1">
      <alignment horizontal="center" vertical="center"/>
    </xf>
    <xf numFmtId="176" fontId="5" fillId="0" borderId="4" xfId="1" applyNumberFormat="1" applyFont="1" applyBorder="1" applyAlignment="1">
      <alignment horizontal="center" vertical="center"/>
    </xf>
    <xf numFmtId="176" fontId="5" fillId="0" borderId="5" xfId="1" applyNumberFormat="1" applyFont="1" applyBorder="1" applyAlignment="1">
      <alignment horizontal="center" vertical="center"/>
    </xf>
    <xf numFmtId="176" fontId="5" fillId="0" borderId="13" xfId="1" applyNumberFormat="1"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9" fillId="0" borderId="12" xfId="1" applyFont="1" applyBorder="1" applyAlignment="1">
      <alignment horizontal="left" vertical="center" wrapText="1"/>
    </xf>
    <xf numFmtId="0" fontId="5" fillId="0" borderId="0" xfId="0" applyFont="1" applyAlignment="1">
      <alignment vertical="center" wrapText="1"/>
    </xf>
    <xf numFmtId="0" fontId="10" fillId="0" borderId="4" xfId="1" applyFont="1" applyBorder="1" applyAlignment="1" applyProtection="1">
      <alignment horizontal="left" vertical="center" wrapText="1" shrinkToFit="1"/>
      <protection locked="0"/>
    </xf>
    <xf numFmtId="0" fontId="10" fillId="0" borderId="5" xfId="1" applyFont="1" applyBorder="1" applyAlignment="1" applyProtection="1">
      <alignment horizontal="left" vertical="center" wrapText="1" shrinkToFit="1"/>
      <protection locked="0"/>
    </xf>
    <xf numFmtId="0" fontId="10" fillId="0" borderId="13" xfId="1" applyFont="1" applyBorder="1" applyAlignment="1" applyProtection="1">
      <alignment horizontal="left" vertical="center" wrapText="1" shrinkToFit="1"/>
      <protection locked="0"/>
    </xf>
    <xf numFmtId="0" fontId="6" fillId="0" borderId="0" xfId="0" applyFont="1" applyAlignment="1">
      <alignment vertical="center" shrinkToFit="1"/>
    </xf>
    <xf numFmtId="0" fontId="6" fillId="0" borderId="12" xfId="0" applyFont="1" applyBorder="1" applyAlignment="1">
      <alignment vertical="center" shrinkToFit="1"/>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9" fillId="0" borderId="0" xfId="0" applyFont="1" applyAlignment="1">
      <alignment vertical="center" wrapText="1"/>
    </xf>
    <xf numFmtId="0" fontId="9" fillId="0" borderId="4" xfId="1" applyFont="1" applyBorder="1" applyAlignment="1" applyProtection="1">
      <alignment vertical="center"/>
      <protection locked="0"/>
    </xf>
    <xf numFmtId="0" fontId="9" fillId="0" borderId="5" xfId="1" applyFont="1" applyBorder="1" applyAlignment="1" applyProtection="1">
      <alignment vertical="center"/>
      <protection locked="0"/>
    </xf>
    <xf numFmtId="0" fontId="9" fillId="0" borderId="13" xfId="1" applyFont="1" applyBorder="1" applyAlignment="1" applyProtection="1">
      <alignment vertical="center"/>
      <protection locked="0"/>
    </xf>
    <xf numFmtId="0" fontId="9" fillId="0" borderId="4" xfId="1" applyFont="1" applyBorder="1" applyAlignment="1" applyProtection="1">
      <alignment horizontal="left" vertical="center" wrapText="1" shrinkToFit="1"/>
      <protection locked="0"/>
    </xf>
    <xf numFmtId="0" fontId="9" fillId="0" borderId="5" xfId="1" applyFont="1" applyBorder="1" applyAlignment="1" applyProtection="1">
      <alignment horizontal="left" vertical="center" wrapText="1" shrinkToFit="1"/>
      <protection locked="0"/>
    </xf>
    <xf numFmtId="0" fontId="9" fillId="0" borderId="13" xfId="1" applyFont="1" applyBorder="1" applyAlignment="1" applyProtection="1">
      <alignment horizontal="left" vertical="center" wrapText="1" shrinkToFit="1"/>
      <protection locked="0"/>
    </xf>
    <xf numFmtId="0" fontId="9" fillId="0" borderId="4" xfId="1" applyFont="1" applyBorder="1" applyAlignment="1" applyProtection="1">
      <alignment horizontal="left" vertical="center" wrapText="1"/>
      <protection locked="0"/>
    </xf>
    <xf numFmtId="0" fontId="9" fillId="0" borderId="5" xfId="1" applyFont="1" applyBorder="1" applyAlignment="1" applyProtection="1">
      <alignment horizontal="left" vertical="center" wrapText="1"/>
      <protection locked="0"/>
    </xf>
    <xf numFmtId="0" fontId="9" fillId="0" borderId="13" xfId="1" applyFont="1" applyBorder="1" applyAlignment="1" applyProtection="1">
      <alignment horizontal="left" vertical="center" wrapText="1"/>
      <protection locked="0"/>
    </xf>
    <xf numFmtId="0" fontId="9" fillId="0" borderId="0" xfId="1" applyFont="1" applyAlignment="1">
      <alignment horizontal="right" vertical="center" wrapText="1"/>
    </xf>
    <xf numFmtId="0" fontId="20" fillId="0" borderId="4" xfId="1" applyFont="1" applyBorder="1" applyAlignment="1" applyProtection="1">
      <alignment vertical="center"/>
      <protection locked="0"/>
    </xf>
    <xf numFmtId="0" fontId="20" fillId="0" borderId="5" xfId="1" applyFont="1" applyBorder="1" applyAlignment="1" applyProtection="1">
      <alignment vertical="center"/>
      <protection locked="0"/>
    </xf>
    <xf numFmtId="0" fontId="20" fillId="0" borderId="13" xfId="1" applyFont="1" applyBorder="1" applyAlignment="1" applyProtection="1">
      <alignment vertical="center"/>
      <protection locked="0"/>
    </xf>
    <xf numFmtId="0" fontId="9" fillId="0" borderId="12" xfId="1" applyFont="1" applyBorder="1" applyAlignment="1">
      <alignment horizontal="center" vertical="center"/>
    </xf>
    <xf numFmtId="0" fontId="18" fillId="0" borderId="3" xfId="1" applyFont="1" applyBorder="1" applyAlignment="1">
      <alignment vertical="center"/>
    </xf>
    <xf numFmtId="0" fontId="18" fillId="0" borderId="0" xfId="1" applyFont="1" applyAlignment="1">
      <alignmen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6" fillId="0" borderId="2" xfId="0" applyFont="1" applyBorder="1" applyAlignment="1" applyProtection="1">
      <alignment vertical="center" shrinkToFit="1"/>
      <protection locked="0"/>
    </xf>
    <xf numFmtId="0" fontId="10" fillId="0" borderId="9" xfId="1" applyFont="1" applyBorder="1" applyAlignment="1" applyProtection="1">
      <alignment horizontal="right" vertical="center" shrinkToFit="1"/>
      <protection locked="0"/>
    </xf>
    <xf numFmtId="0" fontId="10" fillId="0" borderId="10" xfId="1" applyFont="1" applyBorder="1" applyAlignment="1" applyProtection="1">
      <alignment horizontal="right" vertical="center" shrinkToFit="1"/>
      <protection locked="0"/>
    </xf>
    <xf numFmtId="0" fontId="10" fillId="0" borderId="11" xfId="1" applyFont="1" applyBorder="1" applyAlignment="1" applyProtection="1">
      <alignment horizontal="right" vertical="center" shrinkToFit="1"/>
      <protection locked="0"/>
    </xf>
    <xf numFmtId="0" fontId="10" fillId="0" borderId="6" xfId="1" applyFont="1" applyBorder="1" applyAlignment="1" applyProtection="1">
      <alignment horizontal="right" vertical="center" shrinkToFit="1"/>
      <protection locked="0"/>
    </xf>
    <xf numFmtId="0" fontId="5" fillId="0" borderId="0" xfId="0" applyFont="1" applyAlignment="1">
      <alignment horizontal="left" vertical="center"/>
    </xf>
    <xf numFmtId="0" fontId="5" fillId="0" borderId="12" xfId="0" applyFont="1" applyBorder="1" applyAlignment="1">
      <alignment horizontal="left" vertical="center"/>
    </xf>
    <xf numFmtId="49" fontId="9" fillId="0" borderId="0" xfId="1" applyNumberFormat="1" applyFont="1" applyAlignment="1">
      <alignment vertical="center" wrapText="1"/>
    </xf>
    <xf numFmtId="0" fontId="5" fillId="0" borderId="12" xfId="0" applyFont="1" applyBorder="1" applyAlignment="1">
      <alignment vertical="center" wrapText="1"/>
    </xf>
    <xf numFmtId="49" fontId="9" fillId="0" borderId="4" xfId="1" applyNumberFormat="1" applyFont="1" applyBorder="1" applyAlignment="1" applyProtection="1">
      <alignment horizontal="left" vertical="center" wrapText="1" shrinkToFit="1"/>
      <protection locked="0"/>
    </xf>
    <xf numFmtId="49" fontId="9" fillId="0" borderId="5" xfId="1" applyNumberFormat="1" applyFont="1" applyBorder="1" applyAlignment="1" applyProtection="1">
      <alignment horizontal="left" vertical="center" wrapText="1" shrinkToFit="1"/>
      <protection locked="0"/>
    </xf>
    <xf numFmtId="49" fontId="9" fillId="0" borderId="13" xfId="1" applyNumberFormat="1" applyFont="1" applyBorder="1" applyAlignment="1" applyProtection="1">
      <alignment horizontal="left" vertical="center" wrapText="1" shrinkToFit="1"/>
      <protection locked="0"/>
    </xf>
    <xf numFmtId="49" fontId="9" fillId="0" borderId="4" xfId="1"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9" fillId="0" borderId="1" xfId="1"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15" fillId="0" borderId="0" xfId="1" applyNumberFormat="1" applyFont="1" applyAlignment="1">
      <alignment vertical="justify" wrapText="1"/>
    </xf>
    <xf numFmtId="0" fontId="16" fillId="0" borderId="0" xfId="0" applyFont="1" applyAlignment="1">
      <alignment vertical="justify" wrapText="1"/>
    </xf>
    <xf numFmtId="49" fontId="7" fillId="0" borderId="0" xfId="1" applyNumberFormat="1" applyFont="1" applyAlignment="1">
      <alignment vertical="center" shrinkToFit="1"/>
    </xf>
    <xf numFmtId="49" fontId="10" fillId="0" borderId="1" xfId="1" applyNumberFormat="1" applyFont="1" applyBorder="1" applyAlignment="1" applyProtection="1">
      <alignment vertical="center"/>
      <protection locked="0"/>
    </xf>
    <xf numFmtId="0" fontId="5" fillId="0" borderId="1" xfId="0" applyFont="1" applyBorder="1" applyAlignment="1" applyProtection="1">
      <alignment vertical="center"/>
      <protection locked="0"/>
    </xf>
    <xf numFmtId="49" fontId="14" fillId="0" borderId="15" xfId="1" applyNumberFormat="1" applyFont="1" applyBorder="1" applyAlignment="1">
      <alignment horizontal="center"/>
    </xf>
    <xf numFmtId="0" fontId="44" fillId="0" borderId="15" xfId="0" applyFont="1" applyBorder="1" applyAlignment="1">
      <alignment horizontal="center"/>
    </xf>
    <xf numFmtId="0" fontId="9" fillId="3" borderId="0" xfId="1" applyFont="1" applyFill="1" applyAlignment="1" applyProtection="1">
      <alignment vertical="center"/>
    </xf>
    <xf numFmtId="0" fontId="9" fillId="3" borderId="0" xfId="1" applyFont="1" applyFill="1" applyAlignment="1" applyProtection="1">
      <alignment horizontal="center" vertical="center"/>
    </xf>
    <xf numFmtId="0" fontId="9" fillId="3" borderId="0" xfId="1" applyFont="1" applyFill="1" applyAlignment="1" applyProtection="1">
      <alignment horizontal="right" vertical="center"/>
    </xf>
    <xf numFmtId="0" fontId="6" fillId="0" borderId="0" xfId="0" applyFont="1" applyAlignment="1" applyProtection="1">
      <alignment vertical="center"/>
    </xf>
    <xf numFmtId="0" fontId="10" fillId="3" borderId="0" xfId="1" applyFont="1" applyFill="1" applyAlignment="1" applyProtection="1">
      <alignment vertical="center"/>
    </xf>
    <xf numFmtId="0" fontId="9" fillId="3" borderId="0" xfId="1" applyFont="1" applyFill="1" applyAlignment="1" applyProtection="1">
      <alignment horizontal="right" vertical="center"/>
    </xf>
    <xf numFmtId="0" fontId="5" fillId="0" borderId="0" xfId="0" applyFont="1" applyAlignment="1" applyProtection="1">
      <alignment vertical="center"/>
    </xf>
    <xf numFmtId="0" fontId="10" fillId="0" borderId="0" xfId="1" applyFont="1" applyAlignment="1" applyProtection="1">
      <alignment vertical="center"/>
    </xf>
    <xf numFmtId="0" fontId="9" fillId="0" borderId="0" xfId="1" applyFont="1" applyAlignment="1" applyProtection="1">
      <alignment horizontal="right" vertical="center"/>
    </xf>
    <xf numFmtId="0" fontId="11" fillId="0" borderId="14" xfId="1" applyFont="1" applyBorder="1" applyAlignment="1" applyProtection="1">
      <alignment horizontal="center" vertical="center" shrinkToFit="1"/>
    </xf>
    <xf numFmtId="0" fontId="11" fillId="0" borderId="15" xfId="1" applyFont="1" applyBorder="1" applyAlignment="1" applyProtection="1">
      <alignment horizontal="center" vertical="center" shrinkToFit="1"/>
    </xf>
    <xf numFmtId="0" fontId="11" fillId="0" borderId="16" xfId="1" applyFont="1" applyBorder="1" applyAlignment="1" applyProtection="1">
      <alignment horizontal="center" vertical="center" shrinkToFit="1"/>
    </xf>
    <xf numFmtId="0" fontId="11" fillId="0" borderId="0" xfId="1" applyFont="1" applyAlignment="1" applyProtection="1">
      <alignment horizontal="center" vertical="center"/>
    </xf>
    <xf numFmtId="0" fontId="11" fillId="0" borderId="17" xfId="1" applyFont="1" applyBorder="1" applyAlignment="1" applyProtection="1">
      <alignment horizontal="center" vertical="center" shrinkToFit="1"/>
    </xf>
    <xf numFmtId="0" fontId="11" fillId="0" borderId="1" xfId="1" applyFont="1" applyBorder="1" applyAlignment="1" applyProtection="1">
      <alignment horizontal="center" vertical="center" shrinkToFit="1"/>
    </xf>
    <xf numFmtId="0" fontId="11" fillId="0" borderId="18" xfId="1" applyFont="1" applyBorder="1" applyAlignment="1" applyProtection="1">
      <alignment horizontal="center" vertical="center" shrinkToFit="1"/>
    </xf>
    <xf numFmtId="0" fontId="10" fillId="0" borderId="0" xfId="1" applyFont="1" applyAlignment="1" applyProtection="1">
      <alignment horizontal="right" vertical="center"/>
    </xf>
    <xf numFmtId="0" fontId="5" fillId="0" borderId="0" xfId="0" applyFont="1" applyProtection="1"/>
    <xf numFmtId="0" fontId="10" fillId="0" borderId="0" xfId="1" applyFont="1" applyAlignment="1" applyProtection="1">
      <alignment horizontal="center" vertical="center"/>
    </xf>
    <xf numFmtId="0" fontId="10" fillId="0" borderId="13" xfId="1" applyFont="1" applyBorder="1" applyAlignment="1" applyProtection="1">
      <alignment horizontal="center" vertical="center"/>
    </xf>
    <xf numFmtId="0" fontId="10" fillId="0" borderId="0" xfId="1" applyFont="1" applyAlignment="1" applyProtection="1">
      <alignment horizontal="left" vertical="center"/>
    </xf>
    <xf numFmtId="0" fontId="9" fillId="0" borderId="0" xfId="1" applyFont="1" applyAlignment="1" applyProtection="1">
      <alignment vertical="center"/>
    </xf>
    <xf numFmtId="49" fontId="10" fillId="0" borderId="0" xfId="1" applyNumberFormat="1" applyFont="1" applyAlignment="1" applyProtection="1">
      <alignment horizontal="center" vertical="center"/>
    </xf>
    <xf numFmtId="0" fontId="0" fillId="0" borderId="0" xfId="0" applyProtection="1"/>
    <xf numFmtId="0" fontId="7" fillId="0" borderId="0" xfId="0" applyFont="1" applyAlignment="1" applyProtection="1">
      <alignment vertical="center"/>
    </xf>
    <xf numFmtId="0" fontId="25" fillId="0" borderId="0" xfId="1" applyFont="1" applyAlignment="1" applyProtection="1">
      <alignment vertical="center"/>
    </xf>
    <xf numFmtId="0" fontId="9" fillId="0" borderId="0" xfId="1" applyFont="1" applyAlignment="1" applyProtection="1">
      <alignment horizontal="left" vertical="center"/>
    </xf>
    <xf numFmtId="49" fontId="5" fillId="0" borderId="0" xfId="0" applyNumberFormat="1" applyFont="1" applyAlignment="1" applyProtection="1">
      <alignment vertical="center"/>
    </xf>
    <xf numFmtId="49" fontId="10" fillId="0" borderId="0" xfId="1" applyNumberFormat="1" applyFont="1" applyAlignment="1" applyProtection="1">
      <alignment horizontal="left" vertical="center"/>
    </xf>
    <xf numFmtId="49" fontId="10" fillId="0" borderId="0" xfId="1" applyNumberFormat="1" applyFont="1" applyAlignment="1" applyProtection="1">
      <alignment vertical="center"/>
    </xf>
    <xf numFmtId="0" fontId="9" fillId="0" borderId="0" xfId="1" applyFont="1" applyAlignment="1" applyProtection="1">
      <alignment horizontal="center" vertical="center"/>
    </xf>
    <xf numFmtId="0" fontId="9" fillId="0" borderId="12" xfId="1" applyFont="1" applyBorder="1" applyAlignment="1" applyProtection="1">
      <alignment horizontal="center" vertical="center"/>
    </xf>
    <xf numFmtId="0" fontId="10" fillId="0" borderId="0" xfId="1" applyFont="1" applyAlignment="1" applyProtection="1">
      <alignment horizontal="center" vertical="center"/>
    </xf>
    <xf numFmtId="0" fontId="9" fillId="0" borderId="0" xfId="1" applyFont="1" applyAlignment="1" applyProtection="1">
      <alignment horizontal="center" vertical="center"/>
    </xf>
    <xf numFmtId="0" fontId="9" fillId="0" borderId="0" xfId="1" applyFont="1" applyAlignment="1" applyProtection="1">
      <alignment horizontal="center" vertical="center" wrapText="1"/>
    </xf>
    <xf numFmtId="0" fontId="6" fillId="0" borderId="2" xfId="0" applyFont="1" applyBorder="1" applyAlignment="1" applyProtection="1">
      <alignment horizontal="center" vertical="center"/>
    </xf>
    <xf numFmtId="0" fontId="18" fillId="0" borderId="3" xfId="1" applyFont="1" applyBorder="1" applyAlignment="1" applyProtection="1">
      <alignment horizontal="left" vertical="center"/>
    </xf>
    <xf numFmtId="0" fontId="18" fillId="0" borderId="0" xfId="1" applyFont="1" applyAlignment="1" applyProtection="1">
      <alignment horizontal="left" vertical="center"/>
    </xf>
    <xf numFmtId="0" fontId="10" fillId="0" borderId="2" xfId="1" applyFont="1" applyBorder="1" applyAlignment="1" applyProtection="1">
      <alignment vertical="center"/>
    </xf>
    <xf numFmtId="0" fontId="10" fillId="0" borderId="4" xfId="1" applyFont="1" applyBorder="1" applyAlignment="1" applyProtection="1">
      <alignment horizontal="center" vertical="center"/>
    </xf>
    <xf numFmtId="0" fontId="10" fillId="0" borderId="5" xfId="1" applyFont="1" applyBorder="1" applyAlignment="1" applyProtection="1">
      <alignment horizontal="center" vertical="center"/>
    </xf>
    <xf numFmtId="0" fontId="7" fillId="0" borderId="2" xfId="0" applyFont="1" applyBorder="1" applyAlignment="1" applyProtection="1">
      <alignment horizontal="center" vertical="center"/>
    </xf>
    <xf numFmtId="0" fontId="9" fillId="0" borderId="20" xfId="1" applyFont="1" applyBorder="1" applyAlignment="1" applyProtection="1">
      <alignment horizontal="center" vertical="center"/>
    </xf>
    <xf numFmtId="0" fontId="9" fillId="0" borderId="21" xfId="1" applyFont="1" applyBorder="1" applyAlignment="1" applyProtection="1">
      <alignment horizontal="center" vertical="center"/>
    </xf>
    <xf numFmtId="0" fontId="19" fillId="0" borderId="0" xfId="1" applyFont="1" applyAlignment="1" applyProtection="1">
      <alignment vertical="center"/>
    </xf>
  </cellXfs>
  <cellStyles count="3">
    <cellStyle name="標準" xfId="0" builtinId="0"/>
    <cellStyle name="標準_1〜5施設申請書類" xfId="1" xr:uid="{00000000-0005-0000-0000-000001000000}"/>
    <cellStyle name="標準_心機構施設申請書"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A9D4"/>
      <color rgb="FF0000D4"/>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152400</xdr:colOff>
      <xdr:row>9</xdr:row>
      <xdr:rowOff>133350</xdr:rowOff>
    </xdr:from>
    <xdr:to>
      <xdr:col>27</xdr:col>
      <xdr:colOff>104775</xdr:colOff>
      <xdr:row>20</xdr:row>
      <xdr:rowOff>9525</xdr:rowOff>
    </xdr:to>
    <xdr:grpSp>
      <xdr:nvGrpSpPr>
        <xdr:cNvPr id="2" name="">
          <a:extLst>
            <a:ext uri="{FF2B5EF4-FFF2-40B4-BE49-F238E27FC236}">
              <a16:creationId xmlns:a16="http://schemas.microsoft.com/office/drawing/2014/main" id="{1ACA5078-0ECF-4B80-8D50-446AFA9DE389}"/>
            </a:ext>
          </a:extLst>
        </xdr:cNvPr>
        <xdr:cNvGrpSpPr>
          <a:grpSpLocks/>
        </xdr:cNvGrpSpPr>
      </xdr:nvGrpSpPr>
      <xdr:grpSpPr bwMode="auto">
        <a:xfrm>
          <a:off x="5181600" y="1647825"/>
          <a:ext cx="1095375" cy="1428750"/>
          <a:chOff x="361" y="117"/>
          <a:chExt cx="89" cy="112"/>
        </a:xfrm>
      </xdr:grpSpPr>
      <xdr:sp macro="" textlink="">
        <xdr:nvSpPr>
          <xdr:cNvPr id="3" name="Text Box 2">
            <a:extLst>
              <a:ext uri="{FF2B5EF4-FFF2-40B4-BE49-F238E27FC236}">
                <a16:creationId xmlns:a16="http://schemas.microsoft.com/office/drawing/2014/main" id="{2E245CCE-8224-6C7B-13F6-4E00306EA221}"/>
              </a:ext>
            </a:extLst>
          </xdr:cNvPr>
          <xdr:cNvSpPr txBox="1">
            <a:spLocks noChangeArrowheads="1"/>
          </xdr:cNvSpPr>
        </xdr:nvSpPr>
        <xdr:spPr bwMode="auto">
          <a:xfrm>
            <a:off x="361" y="117"/>
            <a:ext cx="89" cy="112"/>
          </a:xfrm>
          <a:prstGeom prst="rect">
            <a:avLst/>
          </a:prstGeom>
          <a:solidFill>
            <a:srgbClr val="FFFFFF"/>
          </a:solidFill>
          <a:ln w="6350">
            <a:solidFill>
              <a:srgbClr val="000000"/>
            </a:solidFill>
            <a:miter lim="800000"/>
            <a:headEnd/>
            <a:tailEnd/>
          </a:ln>
        </xdr:spPr>
      </xdr:sp>
      <xdr:sp macro="" textlink="">
        <xdr:nvSpPr>
          <xdr:cNvPr id="4" name="Text Box 3">
            <a:extLst>
              <a:ext uri="{FF2B5EF4-FFF2-40B4-BE49-F238E27FC236}">
                <a16:creationId xmlns:a16="http://schemas.microsoft.com/office/drawing/2014/main" id="{28A22605-7A2D-CA0F-CF95-DA442538C326}"/>
              </a:ext>
            </a:extLst>
          </xdr:cNvPr>
          <xdr:cNvSpPr txBox="1">
            <a:spLocks noChangeArrowheads="1"/>
          </xdr:cNvSpPr>
        </xdr:nvSpPr>
        <xdr:spPr bwMode="auto">
          <a:xfrm>
            <a:off x="375" y="137"/>
            <a:ext cx="66" cy="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明朝"/>
                <a:ea typeface="ＭＳ Ｐ明朝"/>
              </a:rPr>
              <a:t>  写真貼付</a:t>
            </a:r>
          </a:p>
          <a:p>
            <a:pPr algn="l" rtl="0">
              <a:defRPr sz="1000"/>
            </a:pPr>
            <a:r>
              <a:rPr lang="ja-JP" altLang="en-US" sz="700" b="0" i="0" strike="noStrike">
                <a:solidFill>
                  <a:srgbClr val="000000"/>
                </a:solidFill>
                <a:latin typeface="ＭＳ Ｐ明朝"/>
                <a:ea typeface="ＭＳ Ｐ明朝"/>
              </a:rPr>
              <a:t>  </a:t>
            </a:r>
          </a:p>
          <a:p>
            <a:pPr algn="l" rtl="0">
              <a:defRPr sz="1000"/>
            </a:pPr>
            <a:r>
              <a:rPr lang="en-US" altLang="ja-JP" sz="700" b="0" i="0" strike="noStrike">
                <a:solidFill>
                  <a:srgbClr val="000000"/>
                </a:solidFill>
                <a:latin typeface="ＭＳ Ｐ明朝"/>
                <a:ea typeface="ＭＳ Ｐ明朝"/>
              </a:rPr>
              <a:t>4×3cm</a:t>
            </a:r>
          </a:p>
          <a:p>
            <a:pPr algn="l" rtl="0">
              <a:defRPr sz="1000"/>
            </a:pPr>
            <a:r>
              <a:rPr lang="ja-JP" altLang="en-US" sz="700" b="0" i="0" strike="noStrike">
                <a:solidFill>
                  <a:srgbClr val="000000"/>
                </a:solidFill>
                <a:latin typeface="ＭＳ Ｐ明朝"/>
                <a:ea typeface="ＭＳ Ｐ明朝"/>
              </a:rPr>
              <a:t>撮影後</a:t>
            </a:r>
            <a:r>
              <a:rPr lang="en-US" altLang="ja-JP" sz="700" b="0" i="0" strike="noStrike">
                <a:solidFill>
                  <a:srgbClr val="000000"/>
                </a:solidFill>
                <a:latin typeface="ＭＳ Ｐ明朝"/>
                <a:ea typeface="ＭＳ Ｐ明朝"/>
              </a:rPr>
              <a:t>3</a:t>
            </a:r>
            <a:r>
              <a:rPr lang="ja-JP" altLang="en-US" sz="700" b="0" i="0" strike="noStrike">
                <a:solidFill>
                  <a:srgbClr val="000000"/>
                </a:solidFill>
                <a:latin typeface="ＭＳ Ｐ明朝"/>
                <a:ea typeface="ＭＳ Ｐ明朝"/>
              </a:rPr>
              <a:t>ヶ月以内　　　　　　　　</a:t>
            </a:r>
          </a:p>
          <a:p>
            <a:pPr algn="l" rtl="0">
              <a:defRPr sz="1000"/>
            </a:pPr>
            <a:r>
              <a:rPr lang="ja-JP" altLang="en-US" sz="700" b="0" i="0" strike="noStrike">
                <a:solidFill>
                  <a:srgbClr val="000000"/>
                </a:solidFill>
                <a:latin typeface="ＭＳ Ｐ明朝"/>
                <a:ea typeface="ＭＳ Ｐ明朝"/>
              </a:rPr>
              <a:t>正面、脱帽、</a:t>
            </a:r>
          </a:p>
          <a:p>
            <a:pPr algn="l" rtl="0">
              <a:defRPr sz="1000"/>
            </a:pPr>
            <a:r>
              <a:rPr lang="ja-JP" altLang="en-US" sz="700" b="0" i="0" strike="noStrike">
                <a:solidFill>
                  <a:srgbClr val="000000"/>
                </a:solidFill>
                <a:latin typeface="ＭＳ Ｐ明朝"/>
                <a:ea typeface="ＭＳ Ｐ明朝"/>
              </a:rPr>
              <a:t>上半身のものを</a:t>
            </a:r>
          </a:p>
          <a:p>
            <a:pPr algn="l" rtl="0">
              <a:defRPr sz="1000"/>
            </a:pPr>
            <a:r>
              <a:rPr lang="ja-JP" altLang="en-US" sz="700" b="0" i="0" strike="noStrike">
                <a:solidFill>
                  <a:srgbClr val="000000"/>
                </a:solidFill>
                <a:latin typeface="ＭＳ Ｐ明朝"/>
                <a:ea typeface="ＭＳ Ｐ明朝"/>
              </a:rPr>
              <a:t>貼付すること</a:t>
            </a:r>
          </a:p>
          <a:p>
            <a:pPr algn="l" rtl="0">
              <a:defRPr sz="1000"/>
            </a:pPr>
            <a:r>
              <a:rPr lang="ja-JP" altLang="en-US" sz="700" b="0" i="0" strike="noStrike">
                <a:solidFill>
                  <a:srgbClr val="000000"/>
                </a:solidFill>
                <a:latin typeface="ＭＳ Ｐ明朝"/>
                <a:ea typeface="ＭＳ Ｐ明朝"/>
              </a:rPr>
              <a:t>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7600-CBC9-4AE2-891B-67ADD89DBCCA}">
  <sheetPr>
    <pageSetUpPr autoPageBreaks="0" fitToPage="1"/>
  </sheetPr>
  <dimension ref="A1:AC66"/>
  <sheetViews>
    <sheetView showGridLines="0" showZeros="0" tabSelected="1" zoomScaleNormal="100" workbookViewId="0">
      <selection activeCell="D4" sqref="D4:Z5"/>
    </sheetView>
  </sheetViews>
  <sheetFormatPr defaultColWidth="9" defaultRowHeight="13.5"/>
  <cols>
    <col min="1" max="18" width="3" style="9" customWidth="1"/>
    <col min="19" max="29" width="3" style="8" customWidth="1"/>
    <col min="30" max="16384" width="9" style="8"/>
  </cols>
  <sheetData>
    <row r="1" spans="1:29" s="7" customFormat="1" ht="12" customHeight="1">
      <c r="A1" s="99" t="s">
        <v>32</v>
      </c>
      <c r="B1" s="99"/>
      <c r="C1" s="99"/>
      <c r="D1" s="99"/>
      <c r="E1" s="99"/>
      <c r="F1" s="100"/>
      <c r="G1" s="99"/>
      <c r="H1" s="99"/>
      <c r="I1" s="99"/>
      <c r="J1" s="99"/>
      <c r="K1" s="99"/>
      <c r="L1" s="99"/>
      <c r="M1" s="99"/>
      <c r="N1" s="99"/>
      <c r="O1" s="99"/>
      <c r="P1" s="99"/>
      <c r="Q1" s="99"/>
      <c r="R1" s="99"/>
      <c r="S1" s="229" t="s">
        <v>33</v>
      </c>
      <c r="T1" s="229"/>
      <c r="U1" s="229"/>
      <c r="V1" s="229"/>
      <c r="W1" s="229"/>
      <c r="X1" s="229"/>
      <c r="Y1" s="229"/>
      <c r="Z1" s="229"/>
      <c r="AA1" s="229"/>
      <c r="AB1" s="229"/>
      <c r="AC1" s="229"/>
    </row>
    <row r="2" spans="1:29" ht="12" customHeight="1">
      <c r="A2" s="102"/>
      <c r="B2" s="102"/>
      <c r="C2" s="102"/>
      <c r="D2" s="102"/>
      <c r="E2" s="102"/>
      <c r="F2" s="102"/>
      <c r="G2" s="102"/>
      <c r="H2" s="102"/>
      <c r="I2" s="102"/>
      <c r="J2" s="102"/>
      <c r="K2" s="102"/>
      <c r="L2" s="102"/>
      <c r="M2" s="102"/>
      <c r="N2" s="102"/>
      <c r="O2" s="102"/>
      <c r="P2" s="102"/>
      <c r="Q2" s="102"/>
      <c r="R2" s="102"/>
      <c r="S2" s="103"/>
      <c r="T2" s="103"/>
      <c r="U2" s="103"/>
      <c r="V2" s="103"/>
      <c r="W2" s="102"/>
      <c r="X2" s="102"/>
      <c r="Y2" s="102"/>
      <c r="Z2" s="102"/>
      <c r="AA2" s="102"/>
      <c r="AB2" s="103"/>
      <c r="AC2" s="101" t="s">
        <v>143</v>
      </c>
    </row>
    <row r="3" spans="1:29" ht="9" customHeight="1">
      <c r="R3" s="10"/>
    </row>
    <row r="4" spans="1:29" ht="15" customHeight="1">
      <c r="C4" s="8"/>
      <c r="D4" s="230" t="s">
        <v>34</v>
      </c>
      <c r="E4" s="231"/>
      <c r="F4" s="231"/>
      <c r="G4" s="231"/>
      <c r="H4" s="231"/>
      <c r="I4" s="231"/>
      <c r="J4" s="231"/>
      <c r="K4" s="231"/>
      <c r="L4" s="231"/>
      <c r="M4" s="231"/>
      <c r="N4" s="231"/>
      <c r="O4" s="231"/>
      <c r="P4" s="231"/>
      <c r="Q4" s="231"/>
      <c r="R4" s="231"/>
      <c r="S4" s="231"/>
      <c r="T4" s="231"/>
      <c r="U4" s="231"/>
      <c r="V4" s="231"/>
      <c r="W4" s="231"/>
      <c r="X4" s="231"/>
      <c r="Y4" s="231"/>
      <c r="Z4" s="232"/>
    </row>
    <row r="5" spans="1:29" ht="15.6" customHeight="1">
      <c r="C5" s="11"/>
      <c r="D5" s="233"/>
      <c r="E5" s="234"/>
      <c r="F5" s="234"/>
      <c r="G5" s="234"/>
      <c r="H5" s="234"/>
      <c r="I5" s="234"/>
      <c r="J5" s="234"/>
      <c r="K5" s="234"/>
      <c r="L5" s="234"/>
      <c r="M5" s="234"/>
      <c r="N5" s="234"/>
      <c r="O5" s="234"/>
      <c r="P5" s="234"/>
      <c r="Q5" s="234"/>
      <c r="R5" s="234"/>
      <c r="S5" s="234"/>
      <c r="T5" s="234"/>
      <c r="U5" s="234"/>
      <c r="V5" s="234"/>
      <c r="W5" s="234"/>
      <c r="X5" s="234"/>
      <c r="Y5" s="234"/>
      <c r="Z5" s="235"/>
    </row>
    <row r="6" spans="1:29" ht="8.25" customHeight="1">
      <c r="F6" s="12"/>
    </row>
    <row r="7" spans="1:29">
      <c r="A7" s="14"/>
      <c r="B7" s="14"/>
      <c r="C7" s="14"/>
      <c r="D7" s="14"/>
      <c r="E7" s="14"/>
      <c r="F7" s="14"/>
      <c r="G7" s="14"/>
      <c r="H7" s="14"/>
      <c r="I7" s="14"/>
      <c r="J7" s="14"/>
      <c r="K7" s="14"/>
      <c r="L7" s="8"/>
      <c r="M7" s="8"/>
      <c r="N7" s="8"/>
      <c r="O7" s="8"/>
      <c r="P7" s="8"/>
      <c r="Q7" s="8"/>
      <c r="R7" s="8"/>
      <c r="V7" s="236" t="s">
        <v>328</v>
      </c>
      <c r="W7" s="237"/>
      <c r="X7" s="18" t="s">
        <v>59</v>
      </c>
      <c r="Y7" s="66"/>
      <c r="Z7" s="14" t="s">
        <v>110</v>
      </c>
      <c r="AA7" s="66"/>
      <c r="AB7" s="14" t="s">
        <v>107</v>
      </c>
    </row>
    <row r="8" spans="1:29" ht="14.1" customHeight="1">
      <c r="A8" s="14"/>
      <c r="B8" s="14"/>
      <c r="C8" s="14"/>
      <c r="D8" s="14"/>
      <c r="E8" s="14"/>
      <c r="F8" s="14"/>
      <c r="G8" s="14"/>
      <c r="H8" s="14"/>
      <c r="I8" s="14"/>
      <c r="J8" s="14"/>
      <c r="K8" s="14"/>
      <c r="L8" s="8"/>
      <c r="M8" s="8"/>
      <c r="N8" s="8"/>
      <c r="O8" s="8"/>
      <c r="P8" s="8"/>
      <c r="Q8" s="8"/>
      <c r="R8" s="8"/>
      <c r="V8" s="14"/>
      <c r="W8" s="14"/>
      <c r="X8" s="18"/>
      <c r="Y8" s="14"/>
      <c r="Z8" s="14"/>
      <c r="AA8" s="14"/>
      <c r="AB8" s="169" t="s">
        <v>96</v>
      </c>
    </row>
    <row r="9" spans="1:29" ht="21" customHeight="1">
      <c r="A9" s="14"/>
      <c r="B9" s="14"/>
      <c r="C9" s="14"/>
      <c r="D9" s="14"/>
      <c r="E9" s="14"/>
      <c r="F9" s="14"/>
      <c r="G9" s="14"/>
      <c r="H9" s="14"/>
      <c r="I9" s="14"/>
      <c r="J9" s="14"/>
      <c r="K9" s="14"/>
      <c r="L9" s="8"/>
      <c r="M9" s="8"/>
      <c r="N9" s="8"/>
      <c r="O9" s="8"/>
      <c r="P9" s="8"/>
      <c r="Q9" s="8"/>
      <c r="R9" s="8"/>
      <c r="V9" s="14"/>
      <c r="W9" s="14"/>
      <c r="X9" s="18"/>
      <c r="Y9" s="14"/>
      <c r="Z9" s="14"/>
      <c r="AA9" s="14"/>
      <c r="AB9" s="170"/>
    </row>
    <row r="10" spans="1:29" ht="14.25">
      <c r="A10" s="171"/>
      <c r="B10" s="238" t="s">
        <v>279</v>
      </c>
      <c r="C10" s="239"/>
      <c r="D10" s="239"/>
      <c r="E10" s="239"/>
      <c r="F10" s="239"/>
      <c r="G10" s="239"/>
      <c r="H10" s="239"/>
      <c r="I10" s="239"/>
      <c r="J10" s="239"/>
      <c r="K10" s="239"/>
      <c r="L10" s="239"/>
      <c r="M10" s="239"/>
      <c r="N10" s="239"/>
      <c r="O10" s="239"/>
      <c r="P10" s="239"/>
      <c r="Q10" s="239"/>
      <c r="R10" s="239"/>
      <c r="S10" s="239"/>
      <c r="T10" s="239"/>
    </row>
    <row r="11" spans="1:29" ht="4.5" customHeight="1">
      <c r="A11" s="171"/>
      <c r="B11" s="8"/>
      <c r="C11" s="8"/>
      <c r="D11" s="8"/>
      <c r="E11" s="8"/>
      <c r="F11" s="8"/>
      <c r="G11" s="8"/>
      <c r="H11" s="8"/>
      <c r="I11" s="8"/>
      <c r="J11" s="8"/>
      <c r="K11" s="8"/>
      <c r="L11" s="8"/>
      <c r="M11" s="8"/>
      <c r="N11" s="8"/>
      <c r="O11" s="8"/>
      <c r="P11" s="8"/>
      <c r="Q11" s="8"/>
      <c r="R11" s="8"/>
    </row>
    <row r="12" spans="1:29" ht="14.25">
      <c r="A12" s="171"/>
      <c r="B12" s="240" t="s">
        <v>280</v>
      </c>
      <c r="C12" s="240"/>
      <c r="D12" s="240"/>
      <c r="E12" s="240"/>
      <c r="F12" s="240"/>
      <c r="G12" s="240"/>
      <c r="H12" s="240"/>
      <c r="I12" s="240"/>
      <c r="J12" s="240"/>
      <c r="K12" s="240"/>
      <c r="L12" s="240"/>
      <c r="M12" s="240"/>
      <c r="N12" s="240"/>
      <c r="O12" s="240"/>
      <c r="P12" s="240"/>
      <c r="Q12" s="240"/>
      <c r="R12" s="240"/>
      <c r="S12" s="240"/>
      <c r="T12" s="240"/>
      <c r="U12" s="240"/>
    </row>
    <row r="13" spans="1:29" ht="9" customHeight="1">
      <c r="A13" s="171"/>
      <c r="B13" s="173"/>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row>
    <row r="14" spans="1:29" ht="14.85" customHeight="1">
      <c r="B14" s="13" t="s">
        <v>108</v>
      </c>
      <c r="E14" s="17"/>
      <c r="J14" s="17"/>
      <c r="K14" s="8"/>
    </row>
    <row r="15" spans="1:29" ht="21" customHeight="1">
      <c r="B15" s="241" t="s">
        <v>25</v>
      </c>
      <c r="C15" s="242"/>
      <c r="D15" s="243"/>
      <c r="E15" s="244"/>
      <c r="F15" s="245"/>
      <c r="G15" s="245"/>
      <c r="H15" s="245"/>
      <c r="I15" s="245"/>
      <c r="J15" s="245"/>
      <c r="K15" s="245"/>
      <c r="L15" s="245"/>
      <c r="M15" s="245"/>
      <c r="N15" s="245"/>
      <c r="O15" s="246"/>
      <c r="Q15" s="14" t="s">
        <v>69</v>
      </c>
    </row>
    <row r="16" spans="1:29" ht="6" customHeight="1">
      <c r="B16" s="13"/>
      <c r="C16" s="13"/>
      <c r="D16" s="13"/>
    </row>
    <row r="17" spans="2:28" ht="15.6" customHeight="1">
      <c r="B17" s="247" t="s">
        <v>14</v>
      </c>
      <c r="C17" s="248"/>
      <c r="D17" s="249"/>
      <c r="E17" s="244"/>
      <c r="F17" s="245"/>
      <c r="G17" s="245"/>
      <c r="H17" s="245"/>
      <c r="I17" s="245"/>
      <c r="J17" s="245"/>
      <c r="K17" s="245"/>
      <c r="L17" s="245"/>
      <c r="M17" s="245"/>
      <c r="N17" s="245"/>
      <c r="O17" s="246"/>
      <c r="P17" s="18"/>
      <c r="Q17" s="18"/>
    </row>
    <row r="18" spans="2:28" ht="5.0999999999999996" customHeight="1">
      <c r="B18" s="13"/>
      <c r="C18" s="13"/>
      <c r="D18" s="13"/>
    </row>
    <row r="19" spans="2:28" ht="15.6" customHeight="1">
      <c r="B19" s="247" t="s">
        <v>26</v>
      </c>
      <c r="C19" s="248"/>
      <c r="D19" s="249"/>
      <c r="E19" s="244"/>
      <c r="F19" s="245"/>
      <c r="G19" s="245"/>
      <c r="H19" s="245"/>
      <c r="I19" s="245"/>
      <c r="J19" s="245"/>
      <c r="K19" s="245"/>
      <c r="L19" s="245"/>
      <c r="M19" s="245"/>
      <c r="N19" s="245"/>
      <c r="O19" s="246"/>
      <c r="P19" s="18"/>
      <c r="Q19" s="18"/>
    </row>
    <row r="20" spans="2:28" ht="5.0999999999999996" customHeight="1">
      <c r="B20" s="16"/>
      <c r="C20" s="16"/>
      <c r="D20" s="13"/>
      <c r="E20" s="18"/>
      <c r="F20" s="18"/>
      <c r="G20" s="18"/>
      <c r="H20" s="18"/>
      <c r="I20" s="18"/>
      <c r="J20" s="18"/>
      <c r="K20" s="18"/>
      <c r="L20" s="18"/>
      <c r="M20" s="18"/>
      <c r="N20" s="18"/>
      <c r="O20" s="18"/>
      <c r="P20" s="18"/>
      <c r="Q20" s="18"/>
    </row>
    <row r="21" spans="2:28" ht="15" customHeight="1">
      <c r="B21" s="13" t="s">
        <v>70</v>
      </c>
      <c r="C21" s="13"/>
      <c r="D21" s="13"/>
      <c r="E21" s="250"/>
      <c r="F21" s="251"/>
      <c r="G21" s="14" t="s">
        <v>109</v>
      </c>
      <c r="H21" s="25"/>
      <c r="I21" s="14" t="s">
        <v>110</v>
      </c>
      <c r="J21" s="25"/>
      <c r="K21" s="18" t="s">
        <v>71</v>
      </c>
      <c r="M21" s="14"/>
      <c r="N21" s="14"/>
      <c r="O21" s="14"/>
      <c r="P21" s="14"/>
      <c r="Q21" s="8"/>
      <c r="R21" s="8"/>
    </row>
    <row r="22" spans="2:28" ht="4.5" customHeight="1">
      <c r="B22" s="16"/>
      <c r="C22" s="16"/>
      <c r="D22" s="16"/>
    </row>
    <row r="23" spans="2:28" ht="9.75" hidden="1" customHeight="1">
      <c r="B23" s="16"/>
      <c r="C23" s="16"/>
      <c r="D23" s="16"/>
    </row>
    <row r="24" spans="2:28" ht="21" customHeight="1">
      <c r="B24" s="224" t="s">
        <v>72</v>
      </c>
      <c r="C24" s="224"/>
      <c r="D24" s="225"/>
      <c r="E24" s="226"/>
      <c r="F24" s="227"/>
      <c r="G24" s="227"/>
      <c r="H24" s="227"/>
      <c r="I24" s="227"/>
      <c r="J24" s="227"/>
      <c r="K24" s="227"/>
      <c r="L24" s="227"/>
      <c r="M24" s="227"/>
      <c r="N24" s="227"/>
      <c r="O24" s="227"/>
      <c r="P24" s="227"/>
      <c r="Q24" s="227"/>
      <c r="R24" s="227"/>
      <c r="S24" s="227"/>
      <c r="T24" s="227"/>
      <c r="U24" s="227"/>
      <c r="V24" s="227"/>
      <c r="W24" s="227"/>
      <c r="X24" s="227"/>
      <c r="Y24" s="227"/>
      <c r="Z24" s="227"/>
      <c r="AA24" s="227"/>
      <c r="AB24" s="228"/>
    </row>
    <row r="25" spans="2:28" ht="5.0999999999999996" customHeight="1">
      <c r="B25" s="13"/>
      <c r="C25" s="13"/>
      <c r="D25" s="13"/>
      <c r="E25" s="56"/>
      <c r="F25" s="56"/>
      <c r="G25" s="56"/>
      <c r="H25" s="56"/>
      <c r="I25" s="56"/>
      <c r="J25" s="56"/>
      <c r="K25" s="56"/>
      <c r="L25" s="56"/>
      <c r="M25" s="56"/>
      <c r="N25" s="56"/>
      <c r="O25" s="56"/>
      <c r="P25" s="56"/>
      <c r="Q25" s="56"/>
      <c r="R25" s="56"/>
      <c r="S25" s="174"/>
      <c r="T25" s="174"/>
      <c r="U25" s="174"/>
      <c r="V25" s="174"/>
      <c r="W25" s="174"/>
      <c r="X25" s="174"/>
      <c r="Y25" s="174"/>
      <c r="Z25" s="174"/>
      <c r="AA25" s="174"/>
      <c r="AB25" s="174"/>
    </row>
    <row r="26" spans="2:28" ht="21" customHeight="1">
      <c r="B26" s="252" t="s">
        <v>73</v>
      </c>
      <c r="C26" s="253"/>
      <c r="D26" s="254"/>
      <c r="E26" s="226"/>
      <c r="F26" s="227"/>
      <c r="G26" s="227"/>
      <c r="H26" s="227"/>
      <c r="I26" s="227"/>
      <c r="J26" s="227"/>
      <c r="K26" s="227"/>
      <c r="L26" s="227"/>
      <c r="M26" s="227"/>
      <c r="N26" s="227"/>
      <c r="O26" s="227"/>
      <c r="P26" s="227"/>
      <c r="Q26" s="227"/>
      <c r="R26" s="227"/>
      <c r="S26" s="227"/>
      <c r="T26" s="227"/>
      <c r="U26" s="227"/>
      <c r="V26" s="227"/>
      <c r="W26" s="227"/>
      <c r="X26" s="227"/>
      <c r="Y26" s="227"/>
      <c r="Z26" s="227"/>
      <c r="AA26" s="227"/>
      <c r="AB26" s="228"/>
    </row>
    <row r="27" spans="2:28" ht="5.0999999999999996" customHeight="1">
      <c r="B27" s="13"/>
      <c r="C27" s="13"/>
      <c r="D27" s="13"/>
      <c r="E27" s="18"/>
    </row>
    <row r="28" spans="2:28" ht="12" customHeight="1">
      <c r="B28" s="255" t="s">
        <v>74</v>
      </c>
      <c r="C28" s="256"/>
      <c r="D28" s="256"/>
      <c r="E28" s="18" t="s">
        <v>6</v>
      </c>
      <c r="F28" s="257"/>
      <c r="G28" s="258"/>
      <c r="H28" s="14" t="s">
        <v>0</v>
      </c>
      <c r="I28" s="257"/>
      <c r="J28" s="259"/>
      <c r="K28" s="258"/>
      <c r="R28" s="175" t="s">
        <v>75</v>
      </c>
      <c r="S28" s="260"/>
      <c r="T28" s="261"/>
      <c r="U28" s="261"/>
      <c r="V28" s="261"/>
      <c r="W28" s="262"/>
    </row>
    <row r="29" spans="2:28" ht="5.0999999999999996" customHeight="1">
      <c r="B29" s="18"/>
      <c r="C29" s="18"/>
      <c r="D29" s="18"/>
      <c r="E29" s="18"/>
    </row>
    <row r="30" spans="2:28" ht="21" customHeight="1">
      <c r="D30" s="18"/>
      <c r="E30" s="226"/>
      <c r="F30" s="227"/>
      <c r="G30" s="227"/>
      <c r="H30" s="227"/>
      <c r="I30" s="227"/>
      <c r="J30" s="227"/>
      <c r="K30" s="227"/>
      <c r="L30" s="227"/>
      <c r="M30" s="227"/>
      <c r="N30" s="227"/>
      <c r="O30" s="227"/>
      <c r="P30" s="227"/>
      <c r="Q30" s="227"/>
      <c r="R30" s="227"/>
      <c r="S30" s="227"/>
      <c r="T30" s="227"/>
      <c r="U30" s="227"/>
      <c r="V30" s="227"/>
      <c r="W30" s="227"/>
      <c r="X30" s="227"/>
      <c r="Y30" s="227"/>
      <c r="Z30" s="227"/>
      <c r="AA30" s="227"/>
      <c r="AB30" s="228"/>
    </row>
    <row r="31" spans="2:28" ht="5.0999999999999996" customHeight="1"/>
    <row r="32" spans="2:28" ht="12" customHeight="1">
      <c r="E32" s="12" t="s">
        <v>16</v>
      </c>
      <c r="F32" s="263"/>
      <c r="G32" s="264"/>
      <c r="H32" s="264"/>
      <c r="I32" s="264"/>
      <c r="J32" s="264"/>
      <c r="K32" s="264"/>
      <c r="L32" s="264"/>
      <c r="M32" s="264"/>
      <c r="N32" s="264"/>
      <c r="O32" s="265"/>
      <c r="R32" s="12" t="s">
        <v>17</v>
      </c>
      <c r="S32" s="263"/>
      <c r="T32" s="264"/>
      <c r="U32" s="264"/>
      <c r="V32" s="264"/>
      <c r="W32" s="264"/>
      <c r="X32" s="264"/>
      <c r="Y32" s="264"/>
      <c r="Z32" s="264"/>
      <c r="AA32" s="264"/>
      <c r="AB32" s="265"/>
    </row>
    <row r="33" spans="2:28" ht="6" customHeight="1"/>
    <row r="34" spans="2:28" ht="12" customHeight="1">
      <c r="B34" s="13" t="s">
        <v>76</v>
      </c>
      <c r="F34" s="266"/>
      <c r="G34" s="267"/>
      <c r="H34" s="267"/>
      <c r="I34" s="267"/>
      <c r="J34" s="267"/>
      <c r="K34" s="267"/>
      <c r="L34" s="267"/>
      <c r="M34" s="267"/>
      <c r="N34" s="267"/>
      <c r="O34" s="267"/>
      <c r="P34" s="267"/>
      <c r="Q34" s="267"/>
      <c r="R34" s="267"/>
      <c r="S34" s="267"/>
      <c r="T34" s="267"/>
      <c r="U34" s="267"/>
      <c r="V34" s="267"/>
      <c r="W34" s="267"/>
      <c r="X34" s="267"/>
      <c r="Y34" s="267"/>
      <c r="Z34" s="267"/>
      <c r="AA34" s="267"/>
      <c r="AB34" s="268"/>
    </row>
    <row r="35" spans="2:28" ht="6" customHeight="1"/>
    <row r="36" spans="2:28" ht="12" customHeight="1">
      <c r="B36" s="16" t="s">
        <v>77</v>
      </c>
      <c r="C36" s="18"/>
      <c r="D36" s="18"/>
      <c r="E36" s="18" t="s">
        <v>6</v>
      </c>
      <c r="F36" s="257"/>
      <c r="G36" s="258"/>
      <c r="H36" s="14" t="s">
        <v>0</v>
      </c>
      <c r="I36" s="257"/>
      <c r="J36" s="259"/>
      <c r="K36" s="258"/>
      <c r="R36" s="175" t="s">
        <v>75</v>
      </c>
      <c r="S36" s="260"/>
      <c r="T36" s="261"/>
      <c r="U36" s="261"/>
      <c r="V36" s="261"/>
      <c r="W36" s="262"/>
    </row>
    <row r="37" spans="2:28" ht="6" customHeight="1">
      <c r="B37" s="18"/>
      <c r="C37" s="18"/>
      <c r="D37" s="18"/>
      <c r="E37" s="18"/>
    </row>
    <row r="38" spans="2:28" ht="21" customHeight="1">
      <c r="D38" s="18"/>
      <c r="E38" s="226"/>
      <c r="F38" s="227"/>
      <c r="G38" s="227"/>
      <c r="H38" s="227"/>
      <c r="I38" s="227"/>
      <c r="J38" s="227"/>
      <c r="K38" s="227"/>
      <c r="L38" s="227"/>
      <c r="M38" s="227"/>
      <c r="N38" s="227"/>
      <c r="O38" s="227"/>
      <c r="P38" s="227"/>
      <c r="Q38" s="227"/>
      <c r="R38" s="227"/>
      <c r="S38" s="227"/>
      <c r="T38" s="227"/>
      <c r="U38" s="227"/>
      <c r="V38" s="227"/>
      <c r="W38" s="227"/>
      <c r="X38" s="227"/>
      <c r="Y38" s="227"/>
      <c r="Z38" s="227"/>
      <c r="AA38" s="227"/>
      <c r="AB38" s="228"/>
    </row>
    <row r="39" spans="2:28" ht="5.0999999999999996" customHeight="1"/>
    <row r="40" spans="2:28" ht="12" customHeight="1">
      <c r="E40" s="12" t="s">
        <v>16</v>
      </c>
      <c r="F40" s="263"/>
      <c r="G40" s="264"/>
      <c r="H40" s="264"/>
      <c r="I40" s="264"/>
      <c r="J40" s="264"/>
      <c r="K40" s="264"/>
      <c r="L40" s="264"/>
      <c r="M40" s="264"/>
      <c r="N40" s="264"/>
      <c r="O40" s="265"/>
      <c r="R40" s="8"/>
    </row>
    <row r="41" spans="2:28" ht="5.0999999999999996" customHeight="1">
      <c r="E41" s="12"/>
    </row>
    <row r="42" spans="2:28" ht="21" customHeight="1">
      <c r="B42" s="272" t="s">
        <v>78</v>
      </c>
      <c r="C42" s="272"/>
      <c r="D42" s="272"/>
      <c r="E42" s="273"/>
      <c r="F42" s="274"/>
      <c r="G42" s="274"/>
      <c r="H42" s="274"/>
      <c r="I42" s="274"/>
      <c r="J42" s="274"/>
      <c r="K42" s="274"/>
      <c r="L42" s="274"/>
      <c r="M42" s="274"/>
      <c r="N42" s="274"/>
      <c r="O42" s="274"/>
      <c r="P42" s="274"/>
      <c r="Q42" s="274"/>
      <c r="R42" s="274"/>
      <c r="S42" s="274"/>
      <c r="T42" s="275"/>
      <c r="U42" s="9" t="s">
        <v>79</v>
      </c>
      <c r="W42" s="260"/>
      <c r="X42" s="262"/>
      <c r="Y42" s="14" t="s">
        <v>109</v>
      </c>
      <c r="Z42" s="66"/>
      <c r="AA42" s="9" t="s">
        <v>42</v>
      </c>
      <c r="AB42" s="9"/>
    </row>
    <row r="43" spans="2:28" ht="6" customHeight="1">
      <c r="B43" s="272"/>
      <c r="C43" s="272"/>
      <c r="D43" s="272"/>
      <c r="E43" s="176"/>
      <c r="F43" s="176"/>
      <c r="G43" s="176"/>
      <c r="H43" s="176"/>
      <c r="I43" s="176"/>
      <c r="J43" s="176"/>
      <c r="K43" s="176"/>
      <c r="L43" s="176"/>
      <c r="M43" s="177"/>
      <c r="N43" s="177"/>
      <c r="O43" s="177"/>
      <c r="P43" s="177"/>
      <c r="Q43" s="177"/>
      <c r="R43" s="176"/>
      <c r="S43" s="177"/>
      <c r="T43" s="177"/>
      <c r="U43" s="9"/>
      <c r="W43" s="178"/>
      <c r="X43" s="14"/>
      <c r="Y43" s="14"/>
      <c r="Z43" s="14"/>
      <c r="AA43" s="9"/>
      <c r="AB43" s="9"/>
    </row>
    <row r="44" spans="2:28" ht="21" customHeight="1">
      <c r="B44" s="272"/>
      <c r="C44" s="272"/>
      <c r="D44" s="272"/>
      <c r="E44" s="273"/>
      <c r="F44" s="274"/>
      <c r="G44" s="274"/>
      <c r="H44" s="274"/>
      <c r="I44" s="274"/>
      <c r="J44" s="274"/>
      <c r="K44" s="274"/>
      <c r="L44" s="274"/>
      <c r="M44" s="274"/>
      <c r="N44" s="274"/>
      <c r="O44" s="274"/>
      <c r="P44" s="274"/>
      <c r="Q44" s="274"/>
      <c r="R44" s="274"/>
      <c r="S44" s="274"/>
      <c r="T44" s="275"/>
      <c r="U44" s="276" t="s">
        <v>43</v>
      </c>
      <c r="V44" s="277"/>
      <c r="W44" s="260"/>
      <c r="X44" s="262"/>
      <c r="Y44" s="14" t="s">
        <v>109</v>
      </c>
      <c r="Z44" s="66"/>
      <c r="AA44" s="9" t="s">
        <v>44</v>
      </c>
      <c r="AB44" s="9"/>
    </row>
    <row r="45" spans="2:28" ht="6" customHeight="1">
      <c r="B45" s="18"/>
      <c r="C45" s="18"/>
      <c r="D45" s="18"/>
      <c r="E45" s="176"/>
      <c r="F45" s="176"/>
      <c r="G45" s="176"/>
      <c r="H45" s="176"/>
      <c r="I45" s="176"/>
      <c r="J45" s="176"/>
      <c r="K45" s="176"/>
      <c r="L45" s="176"/>
      <c r="M45" s="176"/>
      <c r="N45" s="176"/>
      <c r="O45" s="176"/>
      <c r="P45" s="176"/>
      <c r="Q45" s="176"/>
      <c r="R45" s="176"/>
      <c r="S45" s="176"/>
      <c r="T45" s="176"/>
      <c r="U45" s="179"/>
      <c r="V45" s="167"/>
      <c r="W45" s="180"/>
      <c r="X45" s="180"/>
      <c r="Y45" s="14"/>
      <c r="Z45" s="14"/>
      <c r="AA45" s="9"/>
      <c r="AB45" s="9"/>
    </row>
    <row r="46" spans="2:28" ht="13.5" customHeight="1">
      <c r="E46" s="181"/>
    </row>
    <row r="47" spans="2:28" ht="12.75" customHeight="1">
      <c r="B47" s="18" t="s">
        <v>45</v>
      </c>
      <c r="C47" s="8"/>
      <c r="D47" s="8"/>
      <c r="L47" s="257"/>
      <c r="M47" s="258"/>
      <c r="N47" s="14" t="s">
        <v>109</v>
      </c>
      <c r="O47" s="66"/>
      <c r="P47" s="14" t="s">
        <v>110</v>
      </c>
      <c r="Q47" s="66"/>
      <c r="R47" s="14" t="s">
        <v>71</v>
      </c>
      <c r="S47" s="278" t="s">
        <v>224</v>
      </c>
      <c r="T47" s="256"/>
      <c r="U47" s="256"/>
      <c r="V47" s="256"/>
      <c r="W47" s="277"/>
      <c r="X47" s="257"/>
      <c r="Y47" s="279"/>
      <c r="Z47" s="279"/>
      <c r="AA47" s="279"/>
      <c r="AB47" s="280"/>
    </row>
    <row r="48" spans="2:28" ht="15" customHeight="1">
      <c r="E48" s="181"/>
      <c r="L48" s="14"/>
      <c r="M48" s="14"/>
    </row>
    <row r="49" spans="1:28" ht="13.5" customHeight="1">
      <c r="B49" s="9" t="s">
        <v>223</v>
      </c>
      <c r="E49" s="181"/>
      <c r="F49" s="8"/>
      <c r="G49" s="8"/>
      <c r="H49" s="8"/>
      <c r="I49" s="8"/>
      <c r="J49" s="8"/>
      <c r="K49" s="8"/>
      <c r="L49" s="257"/>
      <c r="M49" s="258"/>
      <c r="N49" s="14" t="s">
        <v>109</v>
      </c>
      <c r="O49" s="66"/>
      <c r="P49" s="14" t="s">
        <v>110</v>
      </c>
      <c r="Q49" s="66"/>
      <c r="R49" s="14" t="s">
        <v>71</v>
      </c>
      <c r="T49" s="178"/>
      <c r="V49" s="9"/>
      <c r="W49" s="12" t="s">
        <v>46</v>
      </c>
      <c r="X49" s="257"/>
      <c r="Y49" s="279"/>
      <c r="Z49" s="279"/>
      <c r="AA49" s="279"/>
      <c r="AB49" s="280"/>
    </row>
    <row r="50" spans="1:28" ht="6" customHeight="1">
      <c r="E50" s="181"/>
      <c r="F50" s="8"/>
      <c r="G50" s="8"/>
      <c r="H50" s="8"/>
      <c r="I50" s="8"/>
      <c r="J50" s="8"/>
      <c r="K50" s="8"/>
      <c r="L50" s="14"/>
      <c r="M50" s="178"/>
      <c r="N50" s="14"/>
      <c r="O50" s="14"/>
      <c r="P50" s="14"/>
      <c r="Q50" s="14"/>
      <c r="R50" s="14"/>
      <c r="T50" s="178"/>
      <c r="V50" s="9"/>
      <c r="W50" s="12"/>
      <c r="X50" s="14"/>
      <c r="Y50" s="14"/>
      <c r="Z50" s="14"/>
      <c r="AA50" s="14"/>
      <c r="AB50" s="14"/>
    </row>
    <row r="51" spans="1:28" ht="11.25" customHeight="1">
      <c r="B51" s="12"/>
      <c r="D51" s="12"/>
      <c r="E51" s="12"/>
      <c r="L51" s="14"/>
    </row>
    <row r="52" spans="1:28">
      <c r="B52" s="18" t="s">
        <v>329</v>
      </c>
      <c r="D52" s="8"/>
      <c r="E52" s="12"/>
    </row>
    <row r="53" spans="1:28" s="184" customFormat="1" ht="12.75" customHeight="1">
      <c r="A53" s="182"/>
      <c r="B53" s="183"/>
      <c r="C53" s="182" t="s">
        <v>253</v>
      </c>
      <c r="E53" s="183"/>
      <c r="F53" s="182"/>
      <c r="G53" s="182"/>
      <c r="H53" s="182"/>
      <c r="I53" s="182"/>
      <c r="J53" s="182"/>
      <c r="K53" s="182"/>
      <c r="L53" s="182"/>
      <c r="M53" s="182"/>
      <c r="N53" s="182"/>
      <c r="O53" s="182"/>
      <c r="P53" s="182"/>
      <c r="Q53" s="182"/>
      <c r="R53" s="182"/>
    </row>
    <row r="54" spans="1:28" s="184" customFormat="1" ht="6" customHeight="1">
      <c r="A54" s="182"/>
      <c r="B54" s="183"/>
      <c r="C54" s="182"/>
      <c r="D54" s="183"/>
      <c r="E54" s="183"/>
      <c r="F54" s="182"/>
      <c r="G54" s="182"/>
      <c r="H54" s="182"/>
      <c r="I54" s="182"/>
      <c r="J54" s="182"/>
      <c r="K54" s="182"/>
      <c r="L54" s="182"/>
      <c r="M54" s="182"/>
      <c r="N54" s="182"/>
      <c r="O54" s="182"/>
      <c r="P54" s="182"/>
      <c r="Q54" s="182"/>
      <c r="R54" s="182"/>
    </row>
    <row r="55" spans="1:28" ht="12.75" customHeight="1">
      <c r="B55" s="12"/>
      <c r="D55" s="12"/>
      <c r="E55" s="66"/>
      <c r="F55" s="9" t="s">
        <v>22</v>
      </c>
      <c r="G55" s="8"/>
      <c r="H55" s="8"/>
      <c r="I55" s="8"/>
      <c r="L55" s="8"/>
      <c r="M55" s="66"/>
      <c r="N55" s="9" t="s">
        <v>23</v>
      </c>
      <c r="S55" s="9"/>
      <c r="V55" s="66"/>
      <c r="W55" s="9" t="s">
        <v>24</v>
      </c>
    </row>
    <row r="56" spans="1:28" ht="6" customHeight="1">
      <c r="B56" s="12"/>
      <c r="D56" s="12"/>
      <c r="E56" s="14"/>
      <c r="G56" s="8"/>
      <c r="H56" s="8"/>
      <c r="I56" s="8"/>
      <c r="L56" s="8"/>
      <c r="M56" s="14"/>
      <c r="S56" s="9"/>
      <c r="V56" s="14"/>
      <c r="W56" s="9"/>
    </row>
    <row r="57" spans="1:28" ht="15" customHeight="1">
      <c r="V57" s="178"/>
    </row>
    <row r="58" spans="1:28">
      <c r="B58" s="9" t="s">
        <v>156</v>
      </c>
      <c r="E58" s="66"/>
      <c r="F58" s="9" t="s">
        <v>125</v>
      </c>
      <c r="G58" s="8"/>
      <c r="H58" s="8"/>
      <c r="I58" s="8"/>
      <c r="L58" s="8"/>
      <c r="M58" s="66"/>
      <c r="N58" s="9" t="s">
        <v>126</v>
      </c>
      <c r="S58" s="9"/>
      <c r="V58" s="66"/>
      <c r="W58" s="9" t="s">
        <v>127</v>
      </c>
    </row>
    <row r="59" spans="1:28" ht="6" customHeight="1"/>
    <row r="60" spans="1:28">
      <c r="E60" s="66"/>
      <c r="F60" s="9" t="s">
        <v>128</v>
      </c>
      <c r="G60" s="8"/>
      <c r="H60" s="8"/>
      <c r="I60" s="269"/>
      <c r="J60" s="270"/>
      <c r="K60" s="270"/>
      <c r="L60" s="270"/>
      <c r="M60" s="270"/>
      <c r="N60" s="270"/>
      <c r="O60" s="270"/>
      <c r="P60" s="270"/>
      <c r="Q60" s="270"/>
      <c r="R60" s="270"/>
      <c r="S60" s="270"/>
      <c r="T60" s="270"/>
      <c r="U60" s="270"/>
      <c r="V60" s="270"/>
      <c r="W60" s="270"/>
      <c r="X60" s="270"/>
      <c r="Y60" s="271"/>
      <c r="Z60" s="8" t="s">
        <v>129</v>
      </c>
    </row>
    <row r="61" spans="1:28" ht="6" customHeight="1">
      <c r="E61" s="14"/>
      <c r="G61" s="8"/>
      <c r="H61" s="8"/>
      <c r="I61" s="185"/>
      <c r="J61" s="186"/>
      <c r="K61" s="186"/>
      <c r="L61" s="186"/>
      <c r="M61" s="186"/>
      <c r="N61" s="186"/>
      <c r="O61" s="186"/>
      <c r="P61" s="186"/>
      <c r="Q61" s="186"/>
      <c r="R61" s="186"/>
      <c r="S61" s="186"/>
      <c r="T61" s="186"/>
      <c r="U61" s="186"/>
      <c r="V61" s="186"/>
      <c r="W61" s="186"/>
      <c r="X61" s="186"/>
      <c r="Y61" s="186"/>
    </row>
    <row r="62" spans="1:28" ht="15" customHeight="1">
      <c r="E62" s="14"/>
      <c r="G62" s="8"/>
      <c r="H62" s="8"/>
      <c r="I62" s="185"/>
      <c r="J62" s="186"/>
      <c r="K62" s="186"/>
      <c r="L62" s="186"/>
      <c r="M62" s="186"/>
      <c r="N62" s="186"/>
      <c r="O62" s="186"/>
      <c r="P62" s="186"/>
      <c r="Q62" s="186"/>
      <c r="R62" s="186"/>
      <c r="S62" s="186"/>
      <c r="T62" s="186"/>
      <c r="U62" s="186"/>
      <c r="V62" s="186"/>
      <c r="W62" s="186"/>
      <c r="X62" s="186"/>
      <c r="Y62" s="186"/>
    </row>
    <row r="63" spans="1:28" ht="15" customHeight="1">
      <c r="F63" s="13"/>
      <c r="G63" s="13"/>
      <c r="H63" s="13"/>
    </row>
    <row r="64" spans="1:28">
      <c r="B64" s="9" t="s">
        <v>330</v>
      </c>
      <c r="F64" s="168"/>
      <c r="H64" s="187" t="s">
        <v>331</v>
      </c>
    </row>
    <row r="66" spans="3:3">
      <c r="C66" s="188"/>
    </row>
  </sheetData>
  <sheetProtection algorithmName="SHA-512" hashValue="hDEJHHF0pkGNKubg9HTmTVjBFT5N6uPJtXFY7vYYSpr2AazJS9Qca7gdiWJU+Tmk6M0mVIuR+djTIuMrwtUDYg==" saltValue="gfEHoxfIkMiPLaRlIRAzjQ==" spinCount="100000" sheet="1" objects="1" scenarios="1"/>
  <mergeCells count="41">
    <mergeCell ref="I60:Y60"/>
    <mergeCell ref="E38:AB38"/>
    <mergeCell ref="F40:O40"/>
    <mergeCell ref="B42:D44"/>
    <mergeCell ref="E42:T42"/>
    <mergeCell ref="W42:X42"/>
    <mergeCell ref="E44:T44"/>
    <mergeCell ref="U44:V44"/>
    <mergeCell ref="W44:X44"/>
    <mergeCell ref="L47:M47"/>
    <mergeCell ref="S47:W47"/>
    <mergeCell ref="X47:AB47"/>
    <mergeCell ref="L49:M49"/>
    <mergeCell ref="X49:AB49"/>
    <mergeCell ref="E30:AB30"/>
    <mergeCell ref="F32:O32"/>
    <mergeCell ref="S32:AB32"/>
    <mergeCell ref="F34:AB34"/>
    <mergeCell ref="F36:G36"/>
    <mergeCell ref="I36:K36"/>
    <mergeCell ref="S36:W36"/>
    <mergeCell ref="B26:D26"/>
    <mergeCell ref="E26:AB26"/>
    <mergeCell ref="B28:D28"/>
    <mergeCell ref="F28:G28"/>
    <mergeCell ref="I28:K28"/>
    <mergeCell ref="S28:W28"/>
    <mergeCell ref="B24:D24"/>
    <mergeCell ref="E24:AB24"/>
    <mergeCell ref="S1:AC1"/>
    <mergeCell ref="D4:Z5"/>
    <mergeCell ref="V7:W7"/>
    <mergeCell ref="B10:T10"/>
    <mergeCell ref="B12:U12"/>
    <mergeCell ref="B15:D15"/>
    <mergeCell ref="E15:O15"/>
    <mergeCell ref="B17:D17"/>
    <mergeCell ref="E17:O17"/>
    <mergeCell ref="B19:D19"/>
    <mergeCell ref="E19:O19"/>
    <mergeCell ref="E21:F21"/>
  </mergeCells>
  <phoneticPr fontId="3"/>
  <dataValidations count="3">
    <dataValidation imeMode="hiragana" allowBlank="1" showDropDown="1" showInputMessage="1" showErrorMessage="1" sqref="M55:M56" xr:uid="{7D420150-8BC6-48FE-8E03-EDDF7827DBCB}"/>
    <dataValidation imeMode="off" allowBlank="1" showInputMessage="1" showErrorMessage="1" sqref="X47:AB50 W42:X42 L47:Q50 Z44:Z45 W44:X45 Z42 F40:O40 I36:K36 F36:G36 F34:AB34 S32:AB32 F32:O32 I28:K28 F28:G28 J21 H21 E21:F21 AA7 Y7" xr:uid="{739900FB-E29F-4CB5-8466-2E57306ECF61}"/>
    <dataValidation allowBlank="1" showDropDown="1" showInputMessage="1" showErrorMessage="1" sqref="E60:E62 M58" xr:uid="{CE458F08-3BA3-4DDF-A726-683D7486D33C}"/>
  </dataValidations>
  <pageMargins left="0.78740157480314965" right="0.78740157480314965" top="0.98425196850393704" bottom="0.59055118110236227"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I26"/>
  <sheetViews>
    <sheetView showGridLines="0" showZeros="0" zoomScaleNormal="100" workbookViewId="0">
      <selection activeCell="D4" sqref="D4:AB5"/>
    </sheetView>
  </sheetViews>
  <sheetFormatPr defaultColWidth="2.125" defaultRowHeight="13.5"/>
  <cols>
    <col min="1" max="18" width="3" style="20" customWidth="1"/>
    <col min="19" max="30" width="3" style="1" customWidth="1"/>
    <col min="31" max="16384" width="2.125" style="1"/>
  </cols>
  <sheetData>
    <row r="1" spans="1:35" s="6" customFormat="1" ht="12" customHeight="1">
      <c r="A1" s="109" t="s">
        <v>32</v>
      </c>
      <c r="B1" s="109"/>
      <c r="C1" s="109"/>
      <c r="D1" s="109"/>
      <c r="E1" s="109"/>
      <c r="F1" s="110"/>
      <c r="G1" s="109"/>
      <c r="H1" s="109"/>
      <c r="I1" s="109"/>
      <c r="J1" s="109"/>
      <c r="K1" s="109"/>
      <c r="L1" s="109"/>
      <c r="M1" s="109"/>
      <c r="N1" s="109"/>
      <c r="O1" s="109"/>
      <c r="P1" s="109"/>
      <c r="Q1" s="109"/>
      <c r="R1" s="109"/>
      <c r="S1" s="109"/>
      <c r="T1" s="109"/>
      <c r="U1" s="109"/>
      <c r="V1" s="109"/>
      <c r="W1" s="109"/>
      <c r="X1" s="109"/>
      <c r="Y1" s="109"/>
      <c r="Z1" s="109"/>
      <c r="AA1" s="111"/>
      <c r="AB1" s="111"/>
      <c r="AC1" s="111"/>
      <c r="AD1" s="111"/>
      <c r="AE1" s="112" t="s">
        <v>33</v>
      </c>
      <c r="AF1" s="74"/>
      <c r="AG1" s="74"/>
      <c r="AH1" s="74"/>
      <c r="AI1" s="74"/>
    </row>
    <row r="2" spans="1:35">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t="s">
        <v>356</v>
      </c>
      <c r="AF2" s="75"/>
      <c r="AG2" s="75"/>
      <c r="AH2" s="75"/>
      <c r="AI2" s="75"/>
    </row>
    <row r="3" spans="1:35">
      <c r="A3" s="76"/>
      <c r="B3" s="76"/>
      <c r="C3" s="76"/>
      <c r="D3" s="76"/>
      <c r="E3" s="76"/>
      <c r="F3" s="76"/>
      <c r="G3" s="76"/>
      <c r="H3" s="76"/>
      <c r="I3" s="76"/>
      <c r="J3" s="76"/>
      <c r="K3" s="76"/>
      <c r="L3" s="76"/>
      <c r="M3" s="76"/>
      <c r="N3" s="76"/>
      <c r="O3" s="76"/>
      <c r="P3" s="76"/>
      <c r="Q3" s="76"/>
      <c r="R3" s="77"/>
      <c r="S3" s="75"/>
      <c r="T3" s="75"/>
      <c r="U3" s="75"/>
      <c r="V3" s="75"/>
      <c r="W3" s="75"/>
      <c r="X3" s="75"/>
      <c r="Y3" s="75"/>
      <c r="Z3" s="75"/>
      <c r="AA3" s="75"/>
      <c r="AB3" s="75"/>
      <c r="AC3" s="75"/>
      <c r="AD3" s="75"/>
      <c r="AE3" s="75"/>
      <c r="AF3" s="75"/>
      <c r="AG3" s="75"/>
      <c r="AH3" s="75"/>
      <c r="AI3" s="75"/>
    </row>
    <row r="4" spans="1:35" ht="15" customHeight="1">
      <c r="A4" s="76"/>
      <c r="B4" s="76"/>
      <c r="C4" s="75"/>
      <c r="D4" s="570" t="s">
        <v>357</v>
      </c>
      <c r="E4" s="571"/>
      <c r="F4" s="571"/>
      <c r="G4" s="571"/>
      <c r="H4" s="571"/>
      <c r="I4" s="571"/>
      <c r="J4" s="571"/>
      <c r="K4" s="571"/>
      <c r="L4" s="571"/>
      <c r="M4" s="571"/>
      <c r="N4" s="571"/>
      <c r="O4" s="571"/>
      <c r="P4" s="571"/>
      <c r="Q4" s="571"/>
      <c r="R4" s="571"/>
      <c r="S4" s="571"/>
      <c r="T4" s="571"/>
      <c r="U4" s="571"/>
      <c r="V4" s="571"/>
      <c r="W4" s="571"/>
      <c r="X4" s="571"/>
      <c r="Y4" s="571"/>
      <c r="Z4" s="571"/>
      <c r="AA4" s="571"/>
      <c r="AB4" s="572"/>
      <c r="AC4" s="75"/>
      <c r="AD4" s="75"/>
      <c r="AE4" s="75"/>
      <c r="AF4" s="75"/>
      <c r="AG4" s="75"/>
      <c r="AH4" s="75"/>
      <c r="AI4" s="75"/>
    </row>
    <row r="5" spans="1:35" ht="15" customHeight="1">
      <c r="A5" s="76"/>
      <c r="B5" s="76"/>
      <c r="C5" s="78"/>
      <c r="D5" s="573"/>
      <c r="E5" s="574"/>
      <c r="F5" s="574"/>
      <c r="G5" s="574"/>
      <c r="H5" s="574"/>
      <c r="I5" s="574"/>
      <c r="J5" s="574"/>
      <c r="K5" s="574"/>
      <c r="L5" s="574"/>
      <c r="M5" s="574"/>
      <c r="N5" s="574"/>
      <c r="O5" s="574"/>
      <c r="P5" s="574"/>
      <c r="Q5" s="574"/>
      <c r="R5" s="574"/>
      <c r="S5" s="574"/>
      <c r="T5" s="574"/>
      <c r="U5" s="574"/>
      <c r="V5" s="574"/>
      <c r="W5" s="574"/>
      <c r="X5" s="574"/>
      <c r="Y5" s="574"/>
      <c r="Z5" s="574"/>
      <c r="AA5" s="574"/>
      <c r="AB5" s="575"/>
      <c r="AC5" s="75"/>
      <c r="AD5" s="75"/>
      <c r="AE5" s="75"/>
      <c r="AF5" s="75"/>
      <c r="AG5" s="75"/>
      <c r="AH5" s="75"/>
      <c r="AI5" s="75"/>
    </row>
    <row r="6" spans="1:35" ht="15.6" customHeight="1">
      <c r="F6" s="21"/>
    </row>
    <row r="7" spans="1:35" ht="27" customHeight="1">
      <c r="B7" s="374" t="s">
        <v>263</v>
      </c>
      <c r="C7" s="374"/>
      <c r="D7" s="374"/>
      <c r="E7" s="374"/>
      <c r="F7" s="1"/>
      <c r="G7" s="244">
        <f>'1'!$E$15</f>
        <v>0</v>
      </c>
      <c r="H7" s="375"/>
      <c r="I7" s="375"/>
      <c r="J7" s="375"/>
      <c r="K7" s="375"/>
      <c r="L7" s="375"/>
      <c r="M7" s="375"/>
      <c r="N7" s="375"/>
      <c r="O7" s="375"/>
      <c r="P7" s="375"/>
      <c r="Q7" s="376"/>
      <c r="S7" s="73" t="s">
        <v>69</v>
      </c>
    </row>
    <row r="8" spans="1:35">
      <c r="B8" s="23"/>
      <c r="C8" s="23"/>
      <c r="D8" s="23"/>
      <c r="H8" s="21"/>
      <c r="S8" s="20"/>
    </row>
    <row r="9" spans="1:35" ht="13.5" customHeight="1">
      <c r="B9" s="86" t="s">
        <v>262</v>
      </c>
      <c r="C9" s="86"/>
      <c r="D9" s="86"/>
      <c r="E9" s="86"/>
      <c r="G9" s="315"/>
      <c r="H9" s="316"/>
      <c r="I9" s="316"/>
      <c r="J9" s="316"/>
      <c r="K9" s="316"/>
      <c r="L9" s="316"/>
      <c r="M9" s="316"/>
      <c r="N9" s="316"/>
      <c r="O9" s="316"/>
      <c r="P9" s="316"/>
      <c r="Q9" s="317"/>
      <c r="S9" s="377" t="s">
        <v>69</v>
      </c>
    </row>
    <row r="10" spans="1:35" ht="13.5" customHeight="1">
      <c r="B10" s="23" t="s">
        <v>264</v>
      </c>
      <c r="C10" s="23"/>
      <c r="D10" s="23"/>
      <c r="E10" s="23"/>
      <c r="G10" s="318"/>
      <c r="H10" s="319"/>
      <c r="I10" s="319"/>
      <c r="J10" s="319"/>
      <c r="K10" s="319"/>
      <c r="L10" s="319"/>
      <c r="M10" s="319"/>
      <c r="N10" s="319"/>
      <c r="O10" s="319"/>
      <c r="P10" s="319"/>
      <c r="Q10" s="320"/>
      <c r="S10" s="377"/>
    </row>
    <row r="11" spans="1:35" ht="16.5" customHeight="1">
      <c r="B11" s="309"/>
      <c r="C11" s="569"/>
      <c r="D11" s="569"/>
      <c r="E11" s="569"/>
      <c r="F11" s="569"/>
      <c r="G11" s="569"/>
      <c r="H11" s="569"/>
      <c r="I11" s="569"/>
      <c r="J11" s="569"/>
      <c r="K11" s="569"/>
      <c r="L11" s="569"/>
      <c r="M11" s="569"/>
      <c r="N11" s="569"/>
      <c r="O11" s="569"/>
      <c r="P11" s="569"/>
      <c r="Q11" s="569"/>
      <c r="R11" s="569"/>
      <c r="S11" s="569"/>
      <c r="T11" s="569"/>
      <c r="U11" s="569"/>
    </row>
    <row r="12" spans="1:35" ht="23.85" customHeight="1">
      <c r="B12" s="447"/>
      <c r="C12" s="584"/>
      <c r="D12" s="584"/>
      <c r="E12" s="584"/>
      <c r="F12" s="448"/>
      <c r="G12" s="297" t="s">
        <v>38</v>
      </c>
      <c r="H12" s="563"/>
      <c r="I12" s="563"/>
      <c r="J12" s="563"/>
      <c r="K12" s="563"/>
      <c r="L12" s="564"/>
      <c r="M12" s="297" t="s">
        <v>158</v>
      </c>
      <c r="N12" s="563"/>
      <c r="O12" s="563"/>
      <c r="P12" s="563"/>
      <c r="Q12" s="563"/>
      <c r="R12" s="564"/>
      <c r="S12" s="297" t="s">
        <v>157</v>
      </c>
      <c r="T12" s="563"/>
      <c r="U12" s="563"/>
      <c r="V12" s="563"/>
      <c r="W12" s="563"/>
      <c r="X12" s="564"/>
      <c r="Y12" s="297" t="s">
        <v>102</v>
      </c>
      <c r="Z12" s="563"/>
      <c r="AA12" s="563"/>
      <c r="AB12" s="563"/>
      <c r="AC12" s="563"/>
      <c r="AD12" s="564"/>
    </row>
    <row r="13" spans="1:35" ht="23.85" customHeight="1">
      <c r="B13" s="449"/>
      <c r="C13" s="585"/>
      <c r="D13" s="585"/>
      <c r="E13" s="585"/>
      <c r="F13" s="450"/>
      <c r="G13" s="297" t="s">
        <v>103</v>
      </c>
      <c r="H13" s="563"/>
      <c r="I13" s="564"/>
      <c r="J13" s="297" t="s">
        <v>104</v>
      </c>
      <c r="K13" s="563"/>
      <c r="L13" s="564"/>
      <c r="M13" s="297" t="s">
        <v>103</v>
      </c>
      <c r="N13" s="563"/>
      <c r="O13" s="564"/>
      <c r="P13" s="297" t="s">
        <v>104</v>
      </c>
      <c r="Q13" s="563"/>
      <c r="R13" s="564"/>
      <c r="S13" s="297" t="s">
        <v>103</v>
      </c>
      <c r="T13" s="563"/>
      <c r="U13" s="564"/>
      <c r="V13" s="297" t="s">
        <v>104</v>
      </c>
      <c r="W13" s="563"/>
      <c r="X13" s="564"/>
      <c r="Y13" s="297" t="s">
        <v>103</v>
      </c>
      <c r="Z13" s="563"/>
      <c r="AA13" s="564"/>
      <c r="AB13" s="297" t="s">
        <v>104</v>
      </c>
      <c r="AC13" s="563"/>
      <c r="AD13" s="564"/>
    </row>
    <row r="14" spans="1:35" ht="26.25" customHeight="1">
      <c r="B14" s="297" t="s">
        <v>56</v>
      </c>
      <c r="C14" s="308"/>
      <c r="D14" s="308"/>
      <c r="E14" s="308"/>
      <c r="F14" s="237"/>
      <c r="G14" s="568">
        <f>'5-1'!$L$54</f>
        <v>0</v>
      </c>
      <c r="H14" s="327"/>
      <c r="I14" s="298"/>
      <c r="J14" s="591">
        <f>'5-1'!$O$54</f>
        <v>0</v>
      </c>
      <c r="K14" s="592"/>
      <c r="L14" s="593"/>
      <c r="M14" s="297">
        <f>'5-1'!$R$54</f>
        <v>0</v>
      </c>
      <c r="N14" s="327"/>
      <c r="O14" s="298"/>
      <c r="P14" s="565">
        <f>'5-1'!$U$54</f>
        <v>0</v>
      </c>
      <c r="Q14" s="566"/>
      <c r="R14" s="567"/>
      <c r="S14" s="297">
        <f>'5-1'!$X$54</f>
        <v>0</v>
      </c>
      <c r="T14" s="327"/>
      <c r="U14" s="298"/>
      <c r="V14" s="565">
        <f>'5-1'!$AA$54</f>
        <v>0</v>
      </c>
      <c r="W14" s="566"/>
      <c r="X14" s="567"/>
      <c r="Y14" s="297">
        <f>SUM(G14,M14,S14)</f>
        <v>0</v>
      </c>
      <c r="Z14" s="327"/>
      <c r="AA14" s="298"/>
      <c r="AB14" s="565">
        <f>SUM(J14,P14,V14)</f>
        <v>0</v>
      </c>
      <c r="AC14" s="566"/>
      <c r="AD14" s="567"/>
    </row>
    <row r="15" spans="1:35" ht="26.25" customHeight="1">
      <c r="B15" s="297" t="s">
        <v>18</v>
      </c>
      <c r="C15" s="586"/>
      <c r="D15" s="586"/>
      <c r="E15" s="586"/>
      <c r="F15" s="587"/>
      <c r="G15" s="568">
        <f>'5-2'!$K$63</f>
        <v>0</v>
      </c>
      <c r="H15" s="327"/>
      <c r="I15" s="298"/>
      <c r="J15" s="565">
        <f>'5-2'!$N$63</f>
        <v>0</v>
      </c>
      <c r="K15" s="566"/>
      <c r="L15" s="567"/>
      <c r="M15" s="297">
        <f>'5-2'!$Q$63</f>
        <v>0</v>
      </c>
      <c r="N15" s="327"/>
      <c r="O15" s="298"/>
      <c r="P15" s="565">
        <f>'5-2'!$T$63</f>
        <v>0</v>
      </c>
      <c r="Q15" s="566"/>
      <c r="R15" s="567"/>
      <c r="S15" s="297">
        <f>'5-2'!$W$63</f>
        <v>0</v>
      </c>
      <c r="T15" s="327"/>
      <c r="U15" s="298"/>
      <c r="V15" s="565">
        <f>'5-2'!$Z$63</f>
        <v>0</v>
      </c>
      <c r="W15" s="566"/>
      <c r="X15" s="567"/>
      <c r="Y15" s="297">
        <f>SUM(G15,M15,S15)</f>
        <v>0</v>
      </c>
      <c r="Z15" s="327"/>
      <c r="AA15" s="298"/>
      <c r="AB15" s="565">
        <f>SUM(J15,P15,V15)</f>
        <v>0</v>
      </c>
      <c r="AC15" s="566"/>
      <c r="AD15" s="567"/>
    </row>
    <row r="16" spans="1:35" ht="26.25" customHeight="1">
      <c r="B16" s="297" t="s">
        <v>19</v>
      </c>
      <c r="C16" s="308"/>
      <c r="D16" s="308"/>
      <c r="E16" s="308"/>
      <c r="F16" s="237"/>
      <c r="G16" s="297">
        <f>'5-4'!$K$33</f>
        <v>0</v>
      </c>
      <c r="H16" s="327"/>
      <c r="I16" s="298"/>
      <c r="J16" s="565">
        <f>'5-4'!$N$33</f>
        <v>0</v>
      </c>
      <c r="K16" s="566"/>
      <c r="L16" s="567"/>
      <c r="M16" s="297">
        <f>'5-4'!$Q$33</f>
        <v>0</v>
      </c>
      <c r="N16" s="327"/>
      <c r="O16" s="298"/>
      <c r="P16" s="565">
        <f>'5-4'!$T$33</f>
        <v>0</v>
      </c>
      <c r="Q16" s="566"/>
      <c r="R16" s="567"/>
      <c r="S16" s="297">
        <f>'5-4'!$W$33</f>
        <v>0</v>
      </c>
      <c r="T16" s="327"/>
      <c r="U16" s="298"/>
      <c r="V16" s="576">
        <f>'5-4'!$Z$33</f>
        <v>0</v>
      </c>
      <c r="W16" s="566"/>
      <c r="X16" s="567"/>
      <c r="Y16" s="297">
        <f>SUM(G16,M16,S16)</f>
        <v>0</v>
      </c>
      <c r="Z16" s="327"/>
      <c r="AA16" s="298"/>
      <c r="AB16" s="576">
        <f>SUM(J16,P16,V16)</f>
        <v>0</v>
      </c>
      <c r="AC16" s="566"/>
      <c r="AD16" s="567"/>
    </row>
    <row r="17" spans="1:30" ht="26.25" customHeight="1">
      <c r="B17" s="297" t="s">
        <v>47</v>
      </c>
      <c r="C17" s="308"/>
      <c r="D17" s="308"/>
      <c r="E17" s="308"/>
      <c r="F17" s="237"/>
      <c r="G17" s="568">
        <f>SUM(G14:I16)</f>
        <v>0</v>
      </c>
      <c r="H17" s="408"/>
      <c r="I17" s="409"/>
      <c r="J17" s="588">
        <f t="shared" ref="J17" si="0">SUM(J14:L16)</f>
        <v>0</v>
      </c>
      <c r="K17" s="589"/>
      <c r="L17" s="590"/>
      <c r="M17" s="297">
        <f t="shared" ref="M17" si="1">SUM(M14:O16)</f>
        <v>0</v>
      </c>
      <c r="N17" s="308"/>
      <c r="O17" s="237"/>
      <c r="P17" s="588">
        <f t="shared" ref="P17" si="2">SUM(P14:R16)</f>
        <v>0</v>
      </c>
      <c r="Q17" s="589"/>
      <c r="R17" s="590"/>
      <c r="S17" s="297">
        <f t="shared" ref="S17" si="3">SUM(S14:U16)</f>
        <v>0</v>
      </c>
      <c r="T17" s="308"/>
      <c r="U17" s="237"/>
      <c r="V17" s="565">
        <f t="shared" ref="V17" si="4">SUM(V14:X16)</f>
        <v>0</v>
      </c>
      <c r="W17" s="582"/>
      <c r="X17" s="583"/>
      <c r="Y17" s="297">
        <f>SUM(G17,M17,S17)</f>
        <v>0</v>
      </c>
      <c r="Z17" s="308"/>
      <c r="AA17" s="237"/>
      <c r="AB17" s="565">
        <f>SUM(J17,P17,V17)</f>
        <v>0</v>
      </c>
      <c r="AC17" s="577"/>
      <c r="AD17" s="578"/>
    </row>
    <row r="18" spans="1:30" ht="13.5" customHeight="1">
      <c r="B18" s="1"/>
      <c r="AD18" s="93" t="s">
        <v>271</v>
      </c>
    </row>
    <row r="19" spans="1:30">
      <c r="AD19" s="93" t="s">
        <v>272</v>
      </c>
    </row>
    <row r="20" spans="1:30">
      <c r="AD20" s="93" t="s">
        <v>273</v>
      </c>
    </row>
    <row r="21" spans="1:30">
      <c r="AD21" s="94"/>
    </row>
    <row r="22" spans="1:30">
      <c r="B22" s="20" t="s">
        <v>274</v>
      </c>
      <c r="Q22" s="1"/>
      <c r="R22" s="1"/>
    </row>
    <row r="23" spans="1:30" ht="26.25" customHeight="1">
      <c r="B23" s="579">
        <f>SUM('5-1'!AH54:AI54,'5-2'!AG63:AH63,'5-4'!AG33:AH33)</f>
        <v>0</v>
      </c>
      <c r="C23" s="327"/>
      <c r="D23" s="327"/>
      <c r="E23" s="327"/>
      <c r="F23" s="327"/>
      <c r="G23" s="580" t="s">
        <v>265</v>
      </c>
      <c r="H23" s="581"/>
      <c r="I23" s="1"/>
      <c r="J23" s="1"/>
      <c r="K23" s="1"/>
      <c r="L23" s="1"/>
      <c r="M23" s="1"/>
      <c r="N23" s="1"/>
      <c r="O23" s="1"/>
      <c r="P23" s="1"/>
      <c r="Q23" s="1"/>
      <c r="R23" s="1"/>
    </row>
    <row r="24" spans="1:30" s="2" customFormat="1" ht="13.5" customHeight="1">
      <c r="A24" s="20"/>
      <c r="B24" s="95" t="s">
        <v>276</v>
      </c>
      <c r="C24" s="96"/>
      <c r="D24" s="96"/>
      <c r="E24" s="96"/>
      <c r="F24" s="96"/>
      <c r="G24" s="96"/>
      <c r="H24" s="96"/>
      <c r="I24" s="96"/>
      <c r="J24" s="96"/>
      <c r="K24" s="96"/>
      <c r="L24" s="96"/>
      <c r="M24" s="96"/>
      <c r="N24" s="96"/>
      <c r="O24" s="96"/>
      <c r="P24" s="20"/>
      <c r="Q24" s="96"/>
      <c r="R24" s="96"/>
      <c r="S24" s="96"/>
      <c r="T24" s="96"/>
      <c r="U24" s="96"/>
      <c r="V24" s="96"/>
      <c r="W24" s="96"/>
      <c r="X24" s="96"/>
      <c r="Y24" s="96"/>
      <c r="Z24" s="96"/>
      <c r="AA24" s="96"/>
      <c r="AB24" s="96"/>
      <c r="AC24" s="96"/>
      <c r="AD24" s="96"/>
    </row>
    <row r="25" spans="1:30" s="2" customFormat="1" ht="13.5" customHeight="1">
      <c r="A25" s="20"/>
      <c r="B25" s="95" t="s">
        <v>277</v>
      </c>
      <c r="C25" s="96"/>
      <c r="D25" s="96"/>
      <c r="E25" s="96"/>
      <c r="F25" s="96"/>
      <c r="G25" s="96"/>
      <c r="H25" s="96"/>
      <c r="I25" s="96"/>
      <c r="J25" s="96"/>
      <c r="K25" s="96"/>
      <c r="L25" s="96"/>
      <c r="M25" s="96"/>
      <c r="N25" s="96"/>
      <c r="O25" s="96"/>
      <c r="P25" s="20"/>
      <c r="Q25" s="96"/>
      <c r="R25" s="96"/>
      <c r="S25" s="96"/>
      <c r="T25" s="96"/>
      <c r="U25" s="96"/>
      <c r="V25" s="96"/>
      <c r="W25" s="96"/>
      <c r="X25" s="96"/>
      <c r="Y25" s="96"/>
      <c r="Z25" s="96"/>
      <c r="AA25" s="96"/>
      <c r="AB25" s="96"/>
      <c r="AC25" s="96"/>
      <c r="AD25" s="96"/>
    </row>
    <row r="26" spans="1:30" ht="13.5" customHeight="1">
      <c r="B26" s="97"/>
      <c r="C26" s="98"/>
      <c r="D26" s="98"/>
      <c r="E26" s="98"/>
      <c r="F26" s="98"/>
      <c r="G26" s="98"/>
      <c r="H26" s="98"/>
      <c r="I26" s="98"/>
      <c r="J26" s="98"/>
      <c r="K26" s="98"/>
      <c r="L26" s="98"/>
      <c r="M26" s="98"/>
      <c r="N26" s="98"/>
      <c r="O26" s="98"/>
      <c r="Q26" s="98"/>
      <c r="R26" s="98"/>
      <c r="S26" s="98"/>
      <c r="T26" s="98"/>
      <c r="U26" s="98"/>
      <c r="V26" s="98"/>
      <c r="W26" s="98"/>
      <c r="X26" s="98"/>
      <c r="Y26" s="98"/>
      <c r="Z26" s="98"/>
      <c r="AA26" s="98"/>
      <c r="AB26" s="98"/>
      <c r="AC26" s="98"/>
      <c r="AD26" s="98"/>
    </row>
  </sheetData>
  <sheetProtection algorithmName="SHA-512" hashValue="UXIqv+cHt8EB/2/Q7yg2aSX4ZH3nilqH0d6voZrW7ZNAoHEWs3It+c0Hh3cQO4iINlDaGSUNON0oLEuLLAvWhg==" saltValue="4tj26BeNVwJTlTkzfZRBuA==" spinCount="100000" sheet="1" objects="1" scenarios="1"/>
  <mergeCells count="57">
    <mergeCell ref="B23:F23"/>
    <mergeCell ref="G23:H23"/>
    <mergeCell ref="S17:U17"/>
    <mergeCell ref="V17:X17"/>
    <mergeCell ref="B12:F13"/>
    <mergeCell ref="B14:F14"/>
    <mergeCell ref="B15:F15"/>
    <mergeCell ref="B16:F16"/>
    <mergeCell ref="B17:F17"/>
    <mergeCell ref="G17:I17"/>
    <mergeCell ref="P17:R17"/>
    <mergeCell ref="J15:L15"/>
    <mergeCell ref="J17:L17"/>
    <mergeCell ref="G14:I14"/>
    <mergeCell ref="J14:L14"/>
    <mergeCell ref="M14:O14"/>
    <mergeCell ref="M17:O17"/>
    <mergeCell ref="G16:I16"/>
    <mergeCell ref="S14:U14"/>
    <mergeCell ref="J16:L16"/>
    <mergeCell ref="M16:O16"/>
    <mergeCell ref="M15:O15"/>
    <mergeCell ref="P16:R16"/>
    <mergeCell ref="S16:U16"/>
    <mergeCell ref="V16:X16"/>
    <mergeCell ref="S15:U15"/>
    <mergeCell ref="V15:X15"/>
    <mergeCell ref="P15:R15"/>
    <mergeCell ref="Y15:AA15"/>
    <mergeCell ref="Y16:AA16"/>
    <mergeCell ref="AB16:AD16"/>
    <mergeCell ref="Y17:AA17"/>
    <mergeCell ref="AB17:AD17"/>
    <mergeCell ref="Y12:AD12"/>
    <mergeCell ref="Y13:AA13"/>
    <mergeCell ref="AB13:AD13"/>
    <mergeCell ref="Y14:AA14"/>
    <mergeCell ref="AB14:AD14"/>
    <mergeCell ref="G9:Q10"/>
    <mergeCell ref="S9:S10"/>
    <mergeCell ref="B11:U11"/>
    <mergeCell ref="B7:E7"/>
    <mergeCell ref="D4:AB5"/>
    <mergeCell ref="G7:Q7"/>
    <mergeCell ref="S13:U13"/>
    <mergeCell ref="AB15:AD15"/>
    <mergeCell ref="G12:L12"/>
    <mergeCell ref="M12:R12"/>
    <mergeCell ref="V14:X14"/>
    <mergeCell ref="J13:L13"/>
    <mergeCell ref="V13:X13"/>
    <mergeCell ref="G15:I15"/>
    <mergeCell ref="P14:R14"/>
    <mergeCell ref="S12:X12"/>
    <mergeCell ref="G13:I13"/>
    <mergeCell ref="P13:R13"/>
    <mergeCell ref="M13:O13"/>
  </mergeCells>
  <phoneticPr fontId="3"/>
  <printOptions horizontalCentered="1"/>
  <pageMargins left="0.74803149606299213" right="0.70866141732283472" top="0.98425196850393704" bottom="0.59055118110236227" header="0.51181102362204722" footer="0.51181102362204722"/>
  <pageSetup paperSize="9" scale="96"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12F8-9CBE-4FF3-BE12-81AD5D4713E5}">
  <sheetPr>
    <pageSetUpPr fitToPage="1"/>
  </sheetPr>
  <dimension ref="A1:AU70"/>
  <sheetViews>
    <sheetView showGridLines="0" showZeros="0" zoomScaleNormal="100" zoomScalePageLayoutView="90" workbookViewId="0">
      <selection activeCell="D4" sqref="D4:Z5"/>
    </sheetView>
  </sheetViews>
  <sheetFormatPr defaultColWidth="9" defaultRowHeight="12"/>
  <cols>
    <col min="1" max="18" width="3" style="20" customWidth="1"/>
    <col min="19" max="29" width="3" style="19" customWidth="1"/>
    <col min="30" max="30" width="5.875" style="19" hidden="1" customWidth="1"/>
    <col min="31" max="16384" width="9" style="19"/>
  </cols>
  <sheetData>
    <row r="1" spans="1:47" s="6" customFormat="1" ht="12" customHeight="1">
      <c r="A1" s="104" t="s">
        <v>32</v>
      </c>
      <c r="B1" s="104"/>
      <c r="C1" s="104"/>
      <c r="D1" s="104"/>
      <c r="E1" s="104"/>
      <c r="F1" s="105"/>
      <c r="G1" s="104"/>
      <c r="H1" s="104"/>
      <c r="I1" s="104"/>
      <c r="J1" s="104"/>
      <c r="K1" s="104"/>
      <c r="L1" s="104"/>
      <c r="M1" s="104"/>
      <c r="N1" s="104"/>
      <c r="O1" s="104"/>
      <c r="P1" s="104"/>
      <c r="Q1" s="104"/>
      <c r="R1" s="104"/>
      <c r="S1" s="286" t="s">
        <v>33</v>
      </c>
      <c r="T1" s="286"/>
      <c r="U1" s="286"/>
      <c r="V1" s="286"/>
      <c r="W1" s="286"/>
      <c r="X1" s="286"/>
      <c r="Y1" s="286"/>
      <c r="Z1" s="286"/>
      <c r="AA1" s="286"/>
      <c r="AB1" s="286"/>
      <c r="AC1" s="286"/>
      <c r="AD1" s="19"/>
    </row>
    <row r="2" spans="1:47">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6" t="s">
        <v>29</v>
      </c>
    </row>
    <row r="3" spans="1:47">
      <c r="R3" s="21"/>
    </row>
    <row r="4" spans="1:47" ht="15" customHeight="1">
      <c r="D4" s="287" t="s">
        <v>163</v>
      </c>
      <c r="E4" s="594"/>
      <c r="F4" s="594"/>
      <c r="G4" s="594"/>
      <c r="H4" s="594"/>
      <c r="I4" s="594"/>
      <c r="J4" s="594"/>
      <c r="K4" s="594"/>
      <c r="L4" s="594"/>
      <c r="M4" s="594"/>
      <c r="N4" s="594"/>
      <c r="O4" s="594"/>
      <c r="P4" s="594"/>
      <c r="Q4" s="594"/>
      <c r="R4" s="594"/>
      <c r="S4" s="594"/>
      <c r="T4" s="594"/>
      <c r="U4" s="594"/>
      <c r="V4" s="594"/>
      <c r="W4" s="594"/>
      <c r="X4" s="594"/>
      <c r="Y4" s="594"/>
      <c r="Z4" s="595"/>
    </row>
    <row r="5" spans="1:47" ht="15" customHeight="1">
      <c r="C5" s="194"/>
      <c r="D5" s="596"/>
      <c r="E5" s="597"/>
      <c r="F5" s="597"/>
      <c r="G5" s="597"/>
      <c r="H5" s="597"/>
      <c r="I5" s="597"/>
      <c r="J5" s="597"/>
      <c r="K5" s="597"/>
      <c r="L5" s="597"/>
      <c r="M5" s="597"/>
      <c r="N5" s="597"/>
      <c r="O5" s="597"/>
      <c r="P5" s="597"/>
      <c r="Q5" s="597"/>
      <c r="R5" s="597"/>
      <c r="S5" s="597"/>
      <c r="T5" s="597"/>
      <c r="U5" s="597"/>
      <c r="V5" s="597"/>
      <c r="W5" s="597"/>
      <c r="X5" s="597"/>
      <c r="Y5" s="597"/>
      <c r="Z5" s="598"/>
    </row>
    <row r="6" spans="1:47">
      <c r="F6" s="21"/>
    </row>
    <row r="7" spans="1:47" s="1" customFormat="1" ht="23.85" customHeight="1">
      <c r="A7" s="22"/>
      <c r="B7" s="299" t="s">
        <v>31</v>
      </c>
      <c r="C7" s="299"/>
      <c r="D7" s="599"/>
      <c r="E7" s="396"/>
      <c r="F7" s="437"/>
      <c r="G7" s="437"/>
      <c r="H7" s="438"/>
      <c r="J7" s="360" t="s">
        <v>358</v>
      </c>
      <c r="K7" s="600"/>
      <c r="L7" s="600"/>
      <c r="M7" s="600"/>
      <c r="N7" s="600"/>
      <c r="O7" s="600"/>
      <c r="P7" s="600"/>
      <c r="Q7" s="600"/>
      <c r="R7" s="600"/>
      <c r="S7" s="600"/>
      <c r="T7" s="600"/>
      <c r="U7" s="600"/>
      <c r="V7" s="600"/>
      <c r="W7" s="600"/>
      <c r="X7" s="600"/>
      <c r="Y7" s="600"/>
      <c r="Z7" s="600"/>
      <c r="AA7" s="600"/>
      <c r="AB7" s="600"/>
      <c r="AD7" s="19"/>
    </row>
    <row r="8" spans="1:47" ht="7.35" customHeight="1">
      <c r="B8" s="23"/>
      <c r="C8" s="23"/>
      <c r="D8" s="23"/>
      <c r="F8" s="21"/>
    </row>
    <row r="9" spans="1:47" ht="23.85" customHeight="1">
      <c r="B9" s="343" t="s">
        <v>108</v>
      </c>
      <c r="C9" s="344"/>
      <c r="D9" s="345"/>
      <c r="E9" s="294">
        <f>'1'!$E$15</f>
        <v>0</v>
      </c>
      <c r="F9" s="295"/>
      <c r="G9" s="295"/>
      <c r="H9" s="295"/>
      <c r="I9" s="295"/>
      <c r="J9" s="295"/>
      <c r="K9" s="295"/>
      <c r="L9" s="295"/>
      <c r="M9" s="295"/>
      <c r="N9" s="295"/>
      <c r="O9" s="296"/>
      <c r="Q9" s="22" t="s">
        <v>69</v>
      </c>
    </row>
    <row r="10" spans="1:47" ht="7.35" customHeight="1">
      <c r="B10" s="195"/>
      <c r="C10" s="196"/>
      <c r="D10" s="196"/>
      <c r="E10" s="189"/>
      <c r="F10" s="189"/>
      <c r="G10" s="189"/>
      <c r="H10" s="189"/>
      <c r="I10" s="189"/>
      <c r="J10" s="189"/>
      <c r="K10" s="189"/>
      <c r="L10" s="189"/>
      <c r="M10" s="189"/>
      <c r="N10" s="189"/>
      <c r="O10" s="189"/>
      <c r="P10" s="189"/>
      <c r="Q10" s="189"/>
      <c r="R10" s="189"/>
      <c r="S10" s="189"/>
      <c r="T10" s="189"/>
    </row>
    <row r="11" spans="1:47" ht="24" customHeight="1">
      <c r="B11" s="299" t="s">
        <v>359</v>
      </c>
      <c r="C11" s="299"/>
      <c r="D11" s="599"/>
      <c r="E11" s="601"/>
      <c r="F11" s="602"/>
      <c r="G11" s="602"/>
      <c r="H11" s="602"/>
      <c r="I11" s="602"/>
      <c r="J11" s="602"/>
      <c r="K11" s="602"/>
      <c r="L11" s="602"/>
      <c r="M11" s="602"/>
      <c r="N11" s="602"/>
      <c r="O11" s="602"/>
      <c r="P11" s="602"/>
      <c r="Q11" s="602"/>
      <c r="R11" s="602"/>
      <c r="S11" s="602"/>
      <c r="T11" s="602"/>
      <c r="U11" s="602"/>
      <c r="V11" s="602"/>
      <c r="W11" s="602"/>
      <c r="X11" s="602"/>
      <c r="Y11" s="602"/>
      <c r="Z11" s="602"/>
      <c r="AA11" s="602"/>
      <c r="AB11" s="603"/>
    </row>
    <row r="12" spans="1:47" ht="7.35" customHeight="1">
      <c r="B12" s="309"/>
      <c r="C12" s="569"/>
      <c r="D12" s="569"/>
      <c r="E12" s="569"/>
      <c r="F12" s="569"/>
      <c r="G12" s="569"/>
      <c r="H12" s="569"/>
      <c r="I12" s="569"/>
      <c r="J12" s="569"/>
      <c r="K12" s="569"/>
      <c r="L12" s="569"/>
      <c r="M12" s="569"/>
      <c r="N12" s="569"/>
      <c r="O12" s="569"/>
      <c r="P12" s="569"/>
      <c r="Q12" s="569"/>
      <c r="R12" s="569"/>
      <c r="S12" s="569"/>
      <c r="T12" s="569"/>
      <c r="U12" s="569"/>
      <c r="AE12" s="20"/>
      <c r="AF12" s="20"/>
      <c r="AG12" s="20"/>
      <c r="AH12" s="20"/>
      <c r="AI12" s="20"/>
      <c r="AJ12" s="20"/>
      <c r="AK12" s="20"/>
      <c r="AL12" s="20"/>
      <c r="AM12" s="20"/>
      <c r="AN12" s="20"/>
      <c r="AO12" s="20"/>
      <c r="AP12" s="20"/>
      <c r="AQ12" s="20"/>
      <c r="AR12" s="20"/>
      <c r="AS12" s="20"/>
      <c r="AT12" s="20"/>
      <c r="AU12" s="20"/>
    </row>
    <row r="13" spans="1:47" ht="12" customHeight="1">
      <c r="B13" s="604" t="s">
        <v>137</v>
      </c>
      <c r="C13" s="604"/>
      <c r="D13" s="605"/>
      <c r="E13" s="606"/>
      <c r="F13" s="607"/>
      <c r="G13" s="607"/>
      <c r="H13" s="607"/>
      <c r="I13" s="607"/>
      <c r="J13" s="607"/>
      <c r="K13" s="607"/>
      <c r="L13" s="607"/>
      <c r="M13" s="607"/>
      <c r="N13" s="607"/>
      <c r="O13" s="608"/>
      <c r="P13" s="189"/>
      <c r="Q13" s="321" t="s">
        <v>69</v>
      </c>
      <c r="R13" s="189"/>
      <c r="S13" s="189"/>
      <c r="T13" s="189"/>
      <c r="U13" s="189"/>
      <c r="AE13" s="20"/>
      <c r="AF13" s="20"/>
      <c r="AG13" s="20"/>
      <c r="AH13" s="20"/>
      <c r="AI13" s="20"/>
      <c r="AJ13" s="20"/>
      <c r="AK13" s="20"/>
      <c r="AL13" s="20"/>
      <c r="AM13" s="20"/>
      <c r="AN13" s="20"/>
      <c r="AO13" s="20"/>
      <c r="AP13" s="20"/>
      <c r="AQ13" s="20"/>
      <c r="AR13" s="20"/>
      <c r="AS13" s="20"/>
      <c r="AT13" s="20"/>
      <c r="AU13" s="20"/>
    </row>
    <row r="14" spans="1:47" ht="12" customHeight="1">
      <c r="B14" s="612" t="s">
        <v>360</v>
      </c>
      <c r="C14" s="612"/>
      <c r="D14" s="612"/>
      <c r="E14" s="609"/>
      <c r="F14" s="610"/>
      <c r="G14" s="610"/>
      <c r="H14" s="610"/>
      <c r="I14" s="610"/>
      <c r="J14" s="610"/>
      <c r="K14" s="610"/>
      <c r="L14" s="610"/>
      <c r="M14" s="610"/>
      <c r="N14" s="610"/>
      <c r="O14" s="611"/>
      <c r="Q14" s="253"/>
      <c r="AA14" s="197"/>
    </row>
    <row r="15" spans="1:47">
      <c r="B15" s="23"/>
      <c r="C15" s="23"/>
      <c r="D15" s="23"/>
      <c r="U15" s="20"/>
    </row>
    <row r="16" spans="1:47">
      <c r="B16" s="24" t="s">
        <v>39</v>
      </c>
      <c r="C16" s="23"/>
      <c r="D16" s="23"/>
      <c r="E16" s="250"/>
      <c r="F16" s="438"/>
      <c r="G16" s="20" t="s">
        <v>30</v>
      </c>
      <c r="I16" s="20" t="s">
        <v>240</v>
      </c>
      <c r="M16" s="250"/>
      <c r="N16" s="438"/>
      <c r="O16" s="20" t="s">
        <v>241</v>
      </c>
      <c r="U16" s="20" t="s">
        <v>41</v>
      </c>
      <c r="V16" s="20"/>
      <c r="W16" s="250"/>
      <c r="X16" s="293"/>
      <c r="Y16" s="20"/>
      <c r="Z16" s="190" t="s">
        <v>49</v>
      </c>
      <c r="AA16" s="191"/>
      <c r="AB16" s="191"/>
    </row>
    <row r="17" spans="1:30" ht="7.5" customHeight="1">
      <c r="B17" s="23"/>
      <c r="C17" s="23"/>
      <c r="D17" s="23"/>
      <c r="AD17" s="19" t="s">
        <v>53</v>
      </c>
    </row>
    <row r="18" spans="1:30" ht="13.5">
      <c r="B18" s="343" t="s">
        <v>91</v>
      </c>
      <c r="C18" s="256"/>
      <c r="D18" s="277"/>
      <c r="E18" s="250"/>
      <c r="F18" s="438"/>
      <c r="G18" s="20" t="s">
        <v>109</v>
      </c>
      <c r="H18" s="25"/>
      <c r="I18" s="20" t="s">
        <v>110</v>
      </c>
      <c r="J18" s="25"/>
      <c r="K18" s="20" t="s">
        <v>100</v>
      </c>
      <c r="Y18" s="198"/>
      <c r="AD18" s="19" t="s">
        <v>81</v>
      </c>
    </row>
    <row r="19" spans="1:30" ht="7.5" customHeight="1">
      <c r="B19" s="23"/>
      <c r="C19" s="23"/>
      <c r="D19" s="23"/>
    </row>
    <row r="20" spans="1:30" ht="24" customHeight="1">
      <c r="B20" s="24" t="s">
        <v>89</v>
      </c>
      <c r="C20" s="23"/>
      <c r="D20" s="23"/>
      <c r="E20" s="616"/>
      <c r="F20" s="617"/>
      <c r="G20" s="617"/>
      <c r="H20" s="617"/>
      <c r="I20" s="617"/>
      <c r="J20" s="617"/>
      <c r="K20" s="617"/>
      <c r="L20" s="617"/>
      <c r="M20" s="617"/>
      <c r="N20" s="617"/>
      <c r="O20" s="617"/>
      <c r="P20" s="617"/>
      <c r="Q20" s="617"/>
      <c r="R20" s="617"/>
      <c r="S20" s="617"/>
      <c r="T20" s="617"/>
      <c r="U20" s="617"/>
      <c r="V20" s="617"/>
      <c r="W20" s="617"/>
      <c r="X20" s="617"/>
      <c r="Y20" s="617"/>
      <c r="Z20" s="617"/>
      <c r="AA20" s="617"/>
      <c r="AB20" s="618"/>
    </row>
    <row r="21" spans="1:30" ht="7.5" customHeight="1">
      <c r="B21" s="24"/>
      <c r="C21" s="23"/>
      <c r="D21" s="23"/>
    </row>
    <row r="22" spans="1:30" ht="24" customHeight="1">
      <c r="B22" s="24" t="s">
        <v>90</v>
      </c>
      <c r="C22" s="23"/>
      <c r="D22" s="23"/>
      <c r="E22" s="619"/>
      <c r="F22" s="620"/>
      <c r="G22" s="620"/>
      <c r="H22" s="620"/>
      <c r="I22" s="620"/>
      <c r="J22" s="620"/>
      <c r="K22" s="620"/>
      <c r="L22" s="620"/>
      <c r="M22" s="620"/>
      <c r="N22" s="620"/>
      <c r="O22" s="620"/>
      <c r="P22" s="620"/>
      <c r="Q22" s="620"/>
      <c r="R22" s="620"/>
      <c r="S22" s="620"/>
      <c r="T22" s="620"/>
      <c r="U22" s="620"/>
      <c r="V22" s="620"/>
      <c r="W22" s="620"/>
      <c r="X22" s="620"/>
      <c r="Y22" s="620"/>
      <c r="Z22" s="620"/>
      <c r="AA22" s="620"/>
      <c r="AB22" s="621"/>
    </row>
    <row r="23" spans="1:30" ht="7.35" customHeight="1">
      <c r="B23" s="23"/>
      <c r="C23" s="23"/>
      <c r="D23" s="23"/>
    </row>
    <row r="24" spans="1:30" s="1" customFormat="1" ht="12" customHeight="1">
      <c r="A24" s="20"/>
      <c r="B24" s="24" t="s">
        <v>50</v>
      </c>
      <c r="C24" s="23"/>
      <c r="D24" s="26"/>
      <c r="E24" s="257"/>
      <c r="F24" s="279"/>
      <c r="G24" s="279"/>
      <c r="H24" s="280"/>
      <c r="I24" s="20"/>
      <c r="J24" s="20" t="s">
        <v>162</v>
      </c>
      <c r="K24" s="20"/>
      <c r="M24" s="20"/>
      <c r="N24" s="20"/>
      <c r="O24" s="20"/>
      <c r="P24" s="20"/>
      <c r="Q24" s="20"/>
      <c r="R24" s="20"/>
      <c r="AD24" s="19"/>
    </row>
    <row r="25" spans="1:30" ht="7.5" customHeight="1">
      <c r="B25" s="23"/>
      <c r="C25" s="23"/>
      <c r="D25" s="23"/>
      <c r="AD25" s="19" t="s">
        <v>7</v>
      </c>
    </row>
    <row r="26" spans="1:30" ht="7.5" customHeight="1">
      <c r="B26" s="23"/>
      <c r="C26" s="23"/>
      <c r="D26" s="23"/>
    </row>
    <row r="27" spans="1:30" ht="7.5" customHeight="1">
      <c r="AD27" s="19" t="s">
        <v>164</v>
      </c>
    </row>
    <row r="28" spans="1:30" ht="7.5" customHeight="1"/>
    <row r="29" spans="1:30" ht="13.5" customHeight="1">
      <c r="B29" s="28" t="s">
        <v>278</v>
      </c>
    </row>
    <row r="30" spans="1:30" ht="13.5" customHeight="1">
      <c r="B30" s="28" t="s">
        <v>239</v>
      </c>
    </row>
    <row r="31" spans="1:30" ht="6" customHeight="1">
      <c r="B31" s="28"/>
    </row>
    <row r="32" spans="1:30" ht="13.5" customHeight="1">
      <c r="B32" s="199" t="s">
        <v>260</v>
      </c>
    </row>
    <row r="33" spans="1:30" ht="13.5" customHeight="1">
      <c r="B33" s="28" t="s">
        <v>261</v>
      </c>
    </row>
    <row r="34" spans="1:30" ht="13.5" customHeight="1">
      <c r="B34" s="28" t="s">
        <v>254</v>
      </c>
    </row>
    <row r="35" spans="1:30" ht="13.5" customHeight="1"/>
    <row r="36" spans="1:30" ht="13.5" customHeight="1"/>
    <row r="37" spans="1:30" ht="13.5" customHeight="1"/>
    <row r="38" spans="1:30" ht="12" customHeight="1">
      <c r="B38" s="19"/>
      <c r="C38" s="200"/>
      <c r="D38" s="19"/>
      <c r="E38" s="43"/>
      <c r="F38" s="43"/>
      <c r="G38" s="43"/>
      <c r="H38" s="43"/>
      <c r="I38" s="43"/>
      <c r="J38" s="43"/>
      <c r="K38" s="43"/>
      <c r="L38" s="43"/>
      <c r="M38" s="43"/>
      <c r="N38" s="43"/>
      <c r="O38" s="43"/>
      <c r="P38" s="43"/>
      <c r="Q38" s="43"/>
      <c r="R38" s="43"/>
      <c r="S38" s="43"/>
      <c r="T38" s="43"/>
      <c r="U38" s="43"/>
      <c r="V38" s="43"/>
      <c r="W38" s="43"/>
      <c r="X38" s="43"/>
      <c r="Y38" s="43"/>
      <c r="Z38" s="43"/>
      <c r="AA38" s="200"/>
      <c r="AB38" s="200"/>
    </row>
    <row r="39" spans="1:30" s="1" customFormat="1" ht="18.75">
      <c r="B39" s="43" t="s">
        <v>248</v>
      </c>
      <c r="C39" s="200"/>
      <c r="E39" s="43"/>
      <c r="F39" s="43"/>
      <c r="G39" s="43"/>
      <c r="H39" s="43"/>
      <c r="I39" s="43"/>
      <c r="J39" s="43"/>
      <c r="K39" s="43"/>
      <c r="L39" s="43"/>
      <c r="M39" s="43"/>
      <c r="N39" s="43"/>
      <c r="O39" s="43"/>
      <c r="P39" s="43"/>
      <c r="Q39" s="43"/>
      <c r="R39" s="43"/>
      <c r="S39" s="43"/>
      <c r="T39" s="43"/>
      <c r="U39" s="43"/>
      <c r="V39" s="43"/>
      <c r="W39" s="43"/>
      <c r="X39" s="43"/>
      <c r="Y39" s="43"/>
      <c r="Z39" s="43"/>
      <c r="AA39" s="200"/>
      <c r="AB39" s="200"/>
      <c r="AD39" s="19"/>
    </row>
    <row r="40" spans="1:30" s="1" customFormat="1" ht="13.5" customHeight="1">
      <c r="H40" s="201"/>
      <c r="I40" s="201"/>
      <c r="J40" s="201"/>
      <c r="K40" s="201"/>
      <c r="L40" s="201"/>
      <c r="M40" s="201"/>
      <c r="N40" s="201"/>
      <c r="O40" s="201"/>
      <c r="P40" s="201"/>
      <c r="Q40" s="201"/>
      <c r="R40" s="201"/>
      <c r="S40" s="201"/>
      <c r="T40" s="201"/>
      <c r="U40" s="201"/>
      <c r="V40" s="201"/>
      <c r="W40" s="201"/>
      <c r="X40" s="201"/>
      <c r="Y40" s="201"/>
      <c r="Z40" s="201"/>
      <c r="AA40" s="201"/>
      <c r="AC40" s="19"/>
    </row>
    <row r="41" spans="1:30" s="2" customFormat="1" ht="12.95" customHeight="1">
      <c r="A41" s="20"/>
      <c r="B41" s="23" t="s">
        <v>282</v>
      </c>
      <c r="D41" s="23"/>
      <c r="E41" s="23"/>
      <c r="F41" s="23"/>
      <c r="G41" s="23"/>
      <c r="H41" s="23"/>
      <c r="I41" s="23"/>
      <c r="J41" s="23"/>
      <c r="K41" s="23"/>
      <c r="L41" s="23"/>
      <c r="M41" s="23"/>
      <c r="N41" s="23"/>
      <c r="O41" s="23"/>
      <c r="P41" s="23"/>
      <c r="Q41" s="23"/>
      <c r="R41" s="23"/>
      <c r="S41" s="23"/>
      <c r="T41" s="23"/>
      <c r="U41" s="23"/>
      <c r="V41" s="23"/>
      <c r="W41" s="23"/>
      <c r="X41" s="23"/>
      <c r="Y41" s="23"/>
      <c r="Z41" s="23"/>
      <c r="AA41" s="23"/>
      <c r="AC41" s="5"/>
    </row>
    <row r="42" spans="1:30" s="2" customFormat="1" ht="12.95" customHeight="1">
      <c r="A42" s="20"/>
      <c r="B42" s="23" t="s">
        <v>361</v>
      </c>
      <c r="D42" s="23"/>
      <c r="E42" s="23"/>
      <c r="F42" s="23"/>
      <c r="G42" s="23"/>
      <c r="H42" s="23"/>
      <c r="I42" s="23"/>
      <c r="J42" s="23"/>
      <c r="K42" s="23"/>
      <c r="L42" s="23"/>
      <c r="M42" s="23"/>
      <c r="N42" s="23"/>
      <c r="O42" s="23"/>
      <c r="P42" s="23"/>
      <c r="Q42" s="23"/>
      <c r="R42" s="23"/>
      <c r="S42" s="23"/>
      <c r="T42" s="23"/>
      <c r="U42" s="23"/>
      <c r="V42" s="23"/>
      <c r="W42" s="23"/>
      <c r="X42" s="23"/>
      <c r="Y42" s="23"/>
      <c r="Z42" s="23"/>
      <c r="AA42" s="23"/>
      <c r="AC42" s="5"/>
    </row>
    <row r="43" spans="1:30" s="1" customFormat="1" ht="13.5" customHeight="1">
      <c r="A43" s="20"/>
      <c r="B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C43" s="19"/>
    </row>
    <row r="44" spans="1:30" s="1" customFormat="1" ht="9" customHeight="1">
      <c r="A44" s="20"/>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C44" s="19"/>
    </row>
    <row r="45" spans="1:30" s="1" customFormat="1" ht="12" customHeight="1">
      <c r="A45" s="20"/>
      <c r="B45" s="202"/>
      <c r="D45" s="192"/>
      <c r="E45" s="202" t="s">
        <v>243</v>
      </c>
      <c r="H45" s="202"/>
      <c r="I45" s="202"/>
      <c r="J45" s="202"/>
      <c r="K45" s="202"/>
      <c r="L45" s="202"/>
      <c r="M45" s="202"/>
      <c r="N45" s="202"/>
      <c r="O45" s="202"/>
      <c r="P45" s="202"/>
      <c r="Q45" s="202"/>
      <c r="R45" s="202"/>
      <c r="S45" s="202"/>
      <c r="T45" s="202"/>
      <c r="U45" s="202"/>
      <c r="V45" s="202"/>
      <c r="W45" s="202"/>
      <c r="X45" s="202"/>
      <c r="Y45" s="202"/>
      <c r="Z45" s="202"/>
      <c r="AA45" s="202"/>
      <c r="AC45" s="19"/>
    </row>
    <row r="46" spans="1:30" s="1" customFormat="1" ht="6.75" customHeight="1">
      <c r="A46" s="20"/>
      <c r="B46" s="202"/>
      <c r="D46" s="202"/>
      <c r="E46" s="202"/>
      <c r="G46" s="202"/>
      <c r="H46" s="202"/>
      <c r="I46" s="202"/>
      <c r="J46" s="202"/>
      <c r="K46" s="202"/>
      <c r="L46" s="202"/>
      <c r="M46" s="202"/>
      <c r="N46" s="202"/>
      <c r="O46" s="202"/>
      <c r="P46" s="202"/>
      <c r="Q46" s="202"/>
      <c r="R46" s="202"/>
      <c r="S46" s="202"/>
      <c r="T46" s="202"/>
      <c r="U46" s="202"/>
      <c r="V46" s="202"/>
      <c r="W46" s="202"/>
      <c r="X46" s="202"/>
      <c r="Y46" s="202"/>
      <c r="Z46" s="202"/>
      <c r="AA46" s="202"/>
      <c r="AC46" s="19"/>
    </row>
    <row r="47" spans="1:30" s="1" customFormat="1" ht="12" customHeight="1">
      <c r="A47" s="20"/>
      <c r="B47" s="202"/>
      <c r="D47" s="192"/>
      <c r="E47" s="202" t="s">
        <v>244</v>
      </c>
      <c r="G47" s="202"/>
      <c r="H47" s="202"/>
      <c r="I47" s="202"/>
      <c r="J47" s="202"/>
      <c r="K47" s="202"/>
      <c r="L47" s="202"/>
      <c r="M47" s="202"/>
      <c r="N47" s="202"/>
      <c r="O47" s="202"/>
      <c r="P47" s="202"/>
      <c r="Q47" s="202"/>
      <c r="R47" s="202"/>
      <c r="S47" s="202"/>
      <c r="T47" s="202"/>
      <c r="U47" s="202"/>
      <c r="V47" s="202"/>
      <c r="W47" s="202"/>
      <c r="X47" s="202"/>
      <c r="Y47" s="202"/>
      <c r="Z47" s="202"/>
      <c r="AA47" s="202"/>
      <c r="AC47" s="19"/>
    </row>
    <row r="48" spans="1:30" s="1" customFormat="1" ht="6.75" customHeight="1">
      <c r="A48" s="20"/>
      <c r="B48" s="202"/>
      <c r="D48" s="202"/>
      <c r="E48" s="202"/>
      <c r="G48" s="202"/>
      <c r="H48" s="202"/>
      <c r="I48" s="202"/>
      <c r="J48" s="202"/>
      <c r="K48" s="202"/>
      <c r="L48" s="202"/>
      <c r="M48" s="202"/>
      <c r="N48" s="202"/>
      <c r="O48" s="202"/>
      <c r="P48" s="202"/>
      <c r="Q48" s="202"/>
      <c r="R48" s="202"/>
      <c r="S48" s="202"/>
      <c r="T48" s="202"/>
      <c r="U48" s="202"/>
      <c r="V48" s="202"/>
      <c r="W48" s="202"/>
      <c r="X48" s="202"/>
      <c r="Y48" s="202"/>
      <c r="Z48" s="202"/>
      <c r="AA48" s="202"/>
      <c r="AC48" s="19"/>
    </row>
    <row r="49" spans="1:30" s="1" customFormat="1" ht="12" customHeight="1">
      <c r="A49" s="20"/>
      <c r="B49" s="202"/>
      <c r="D49" s="192"/>
      <c r="E49" s="202" t="s">
        <v>245</v>
      </c>
      <c r="G49" s="202"/>
      <c r="H49" s="202"/>
      <c r="I49" s="202"/>
      <c r="J49" s="202"/>
      <c r="K49" s="202"/>
      <c r="L49" s="202"/>
      <c r="M49" s="202"/>
      <c r="N49" s="202"/>
      <c r="O49" s="202"/>
      <c r="P49" s="202"/>
      <c r="Q49" s="202"/>
      <c r="R49" s="202"/>
      <c r="S49" s="202"/>
      <c r="T49" s="202"/>
      <c r="U49" s="202"/>
      <c r="V49" s="202"/>
      <c r="W49" s="202"/>
      <c r="X49" s="202"/>
      <c r="Y49" s="202"/>
      <c r="Z49" s="202"/>
      <c r="AA49" s="202"/>
      <c r="AC49" s="19"/>
    </row>
    <row r="50" spans="1:30" s="1" customFormat="1" ht="24" customHeight="1">
      <c r="A50" s="20"/>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D50" s="19"/>
    </row>
    <row r="51" spans="1:30" s="2" customFormat="1" ht="18" customHeight="1">
      <c r="A51" s="20"/>
      <c r="B51" s="23"/>
      <c r="C51" s="43" t="s">
        <v>250</v>
      </c>
      <c r="G51" s="23"/>
      <c r="H51" s="23"/>
      <c r="I51" s="23"/>
      <c r="J51" s="23"/>
      <c r="K51" s="23"/>
      <c r="L51" s="23"/>
      <c r="M51" s="23"/>
      <c r="N51" s="23"/>
      <c r="O51" s="23"/>
      <c r="P51" s="23"/>
      <c r="Q51" s="23"/>
      <c r="R51" s="23"/>
      <c r="S51" s="23"/>
      <c r="T51" s="23"/>
      <c r="U51" s="23"/>
      <c r="V51" s="23"/>
      <c r="W51" s="23"/>
      <c r="X51" s="23"/>
      <c r="Y51" s="23"/>
      <c r="Z51" s="23"/>
      <c r="AA51" s="23"/>
      <c r="AB51" s="23"/>
      <c r="AD51" s="5"/>
    </row>
    <row r="52" spans="1:30" s="1" customFormat="1" ht="11.1" customHeight="1">
      <c r="A52" s="20"/>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D52" s="19"/>
    </row>
    <row r="53" spans="1:30" s="1" customFormat="1" ht="11.1" customHeight="1">
      <c r="A53" s="20"/>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D53" s="19"/>
    </row>
    <row r="54" spans="1:30" s="1" customFormat="1" ht="24" customHeight="1">
      <c r="A54" s="20"/>
      <c r="C54" s="622" t="s">
        <v>249</v>
      </c>
      <c r="D54" s="622"/>
      <c r="E54" s="622"/>
      <c r="F54" s="203"/>
      <c r="G54" s="613"/>
      <c r="H54" s="614"/>
      <c r="I54" s="614"/>
      <c r="J54" s="614"/>
      <c r="K54" s="614"/>
      <c r="L54" s="614"/>
      <c r="M54" s="614"/>
      <c r="N54" s="614"/>
      <c r="O54" s="614"/>
      <c r="P54" s="614"/>
      <c r="Q54" s="614"/>
      <c r="R54" s="614"/>
      <c r="S54" s="614"/>
      <c r="T54" s="614"/>
      <c r="U54" s="614"/>
      <c r="V54" s="614"/>
      <c r="W54" s="615"/>
      <c r="X54" s="202"/>
      <c r="AA54" s="202"/>
      <c r="AC54" s="19"/>
    </row>
    <row r="55" spans="1:30" s="1" customFormat="1" ht="15" customHeight="1">
      <c r="A55" s="20"/>
      <c r="B55" s="202"/>
      <c r="C55" s="202"/>
      <c r="D55" s="202"/>
      <c r="E55" s="202"/>
      <c r="F55" s="202"/>
      <c r="G55" s="202"/>
      <c r="I55" s="202"/>
      <c r="J55" s="202"/>
      <c r="K55" s="202"/>
      <c r="L55" s="202"/>
      <c r="M55" s="202"/>
      <c r="N55" s="202"/>
      <c r="O55" s="202"/>
      <c r="P55" s="202"/>
      <c r="Q55" s="202"/>
      <c r="R55" s="202"/>
      <c r="S55" s="202"/>
      <c r="T55" s="202"/>
      <c r="U55" s="202"/>
      <c r="V55" s="202"/>
      <c r="W55" s="202"/>
      <c r="X55" s="202"/>
      <c r="Y55" s="202"/>
      <c r="Z55" s="202"/>
      <c r="AA55" s="202"/>
      <c r="AC55" s="19"/>
    </row>
    <row r="56" spans="1:30" s="1" customFormat="1" ht="12" customHeight="1">
      <c r="A56" s="23"/>
      <c r="B56" s="202"/>
      <c r="C56" s="6"/>
      <c r="D56" s="204"/>
      <c r="E56" s="26" t="s">
        <v>246</v>
      </c>
      <c r="F56" s="202"/>
      <c r="G56" s="623"/>
      <c r="H56" s="624"/>
      <c r="I56" s="624"/>
      <c r="J56" s="624"/>
      <c r="K56" s="624"/>
      <c r="L56" s="624"/>
      <c r="M56" s="624"/>
      <c r="N56" s="624"/>
      <c r="O56" s="625"/>
      <c r="Q56" s="202"/>
      <c r="R56" s="202"/>
      <c r="U56" s="202"/>
      <c r="V56" s="202"/>
      <c r="W56" s="202"/>
      <c r="X56" s="202"/>
      <c r="Y56" s="202"/>
      <c r="Z56" s="202"/>
      <c r="AA56" s="202"/>
      <c r="AC56" s="19"/>
    </row>
    <row r="57" spans="1:30" s="1" customFormat="1" ht="3.75" customHeight="1">
      <c r="A57" s="20"/>
      <c r="B57" s="202"/>
      <c r="C57" s="204"/>
      <c r="D57" s="204"/>
      <c r="E57" s="204"/>
      <c r="F57" s="202"/>
      <c r="G57" s="202"/>
      <c r="I57" s="202"/>
      <c r="J57" s="202"/>
      <c r="K57" s="202"/>
      <c r="L57" s="202"/>
      <c r="M57" s="202"/>
      <c r="N57" s="202"/>
      <c r="O57" s="202"/>
      <c r="P57" s="23"/>
      <c r="Q57" s="202"/>
      <c r="R57" s="202"/>
      <c r="U57" s="202"/>
      <c r="V57" s="202"/>
      <c r="W57" s="202"/>
      <c r="X57" s="202"/>
      <c r="Y57" s="202"/>
      <c r="Z57" s="202"/>
      <c r="AA57" s="202"/>
      <c r="AC57" s="19"/>
    </row>
    <row r="58" spans="1:30" s="1" customFormat="1" ht="24" customHeight="1">
      <c r="A58" s="205"/>
      <c r="B58" s="204"/>
      <c r="D58" s="204"/>
      <c r="E58" s="26" t="s">
        <v>247</v>
      </c>
      <c r="F58" s="204"/>
      <c r="G58" s="613"/>
      <c r="H58" s="614"/>
      <c r="I58" s="614"/>
      <c r="J58" s="614"/>
      <c r="K58" s="614"/>
      <c r="L58" s="614"/>
      <c r="M58" s="614"/>
      <c r="N58" s="614"/>
      <c r="O58" s="615"/>
      <c r="Q58" s="193" t="s">
        <v>3</v>
      </c>
      <c r="V58" s="204"/>
      <c r="AA58" s="204"/>
      <c r="AC58" s="19"/>
    </row>
    <row r="59" spans="1:30" s="1" customFormat="1" ht="12.75" customHeight="1">
      <c r="H59" s="202"/>
      <c r="I59" s="202"/>
      <c r="J59" s="202"/>
      <c r="K59" s="202"/>
      <c r="L59" s="202"/>
      <c r="M59" s="202"/>
      <c r="N59" s="202"/>
      <c r="O59" s="202"/>
      <c r="P59" s="202"/>
      <c r="Q59" s="202"/>
      <c r="R59" s="202"/>
      <c r="S59" s="202"/>
      <c r="T59" s="202"/>
      <c r="U59" s="202"/>
      <c r="V59" s="202"/>
      <c r="W59" s="202"/>
      <c r="X59" s="202"/>
      <c r="Y59" s="202"/>
      <c r="Z59" s="202"/>
      <c r="AA59" s="202"/>
      <c r="AC59" s="19"/>
    </row>
    <row r="60" spans="1:30" s="1" customFormat="1" ht="12.75" customHeight="1">
      <c r="I60" s="201"/>
      <c r="J60" s="201"/>
      <c r="K60" s="201"/>
      <c r="L60" s="201"/>
      <c r="M60" s="201"/>
      <c r="N60" s="201"/>
      <c r="O60" s="201"/>
      <c r="P60" s="201"/>
      <c r="Q60" s="201"/>
      <c r="R60" s="201"/>
      <c r="S60" s="201"/>
      <c r="T60" s="201"/>
      <c r="U60" s="201"/>
      <c r="V60" s="201"/>
      <c r="W60" s="201"/>
      <c r="X60" s="201"/>
      <c r="Y60" s="201"/>
      <c r="Z60" s="201"/>
      <c r="AA60" s="201"/>
      <c r="AB60" s="201"/>
      <c r="AD60" s="19"/>
    </row>
    <row r="61" spans="1:30" s="1" customFormat="1" ht="11.1" customHeight="1">
      <c r="A61" s="20"/>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D61" s="19"/>
    </row>
    <row r="62" spans="1:30" s="1" customFormat="1" ht="3.75" customHeight="1">
      <c r="A62" s="20"/>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D62" s="19"/>
    </row>
    <row r="63" spans="1:30" s="1" customFormat="1" ht="12" customHeight="1">
      <c r="A63" s="20"/>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D63" s="19"/>
    </row>
    <row r="64" spans="1:30" s="1" customFormat="1" ht="12" customHeight="1">
      <c r="A64" s="20"/>
      <c r="C64" s="20"/>
      <c r="D64" s="20"/>
      <c r="E64" s="20"/>
      <c r="F64" s="20"/>
      <c r="G64" s="20"/>
      <c r="H64" s="20"/>
      <c r="I64" s="20"/>
      <c r="J64" s="20"/>
      <c r="K64" s="20"/>
      <c r="L64" s="20"/>
      <c r="M64" s="20"/>
      <c r="N64" s="20"/>
      <c r="O64" s="20"/>
      <c r="P64" s="20"/>
      <c r="Q64" s="20"/>
      <c r="R64" s="20"/>
      <c r="AD64" s="19"/>
    </row>
    <row r="65" spans="1:30" s="29" customFormat="1" ht="13.5">
      <c r="A65" s="28"/>
      <c r="D65" s="28"/>
      <c r="E65" s="28"/>
      <c r="F65" s="28"/>
      <c r="G65" s="28"/>
      <c r="H65" s="28"/>
      <c r="I65" s="28"/>
      <c r="J65" s="28"/>
      <c r="K65" s="28"/>
      <c r="L65" s="28"/>
      <c r="M65" s="28"/>
      <c r="N65" s="28"/>
      <c r="O65" s="28"/>
      <c r="P65" s="28"/>
      <c r="Q65" s="28"/>
      <c r="R65" s="28"/>
      <c r="AD65" s="30"/>
    </row>
    <row r="66" spans="1:30" s="29" customFormat="1" ht="13.5">
      <c r="A66" s="28"/>
      <c r="B66" s="28"/>
      <c r="D66" s="28"/>
      <c r="E66" s="28"/>
      <c r="F66" s="28"/>
      <c r="G66" s="28"/>
      <c r="H66" s="28"/>
      <c r="I66" s="28"/>
      <c r="J66" s="28"/>
      <c r="K66" s="28"/>
      <c r="L66" s="28"/>
      <c r="M66" s="28"/>
      <c r="N66" s="28"/>
      <c r="O66" s="28"/>
      <c r="P66" s="28"/>
      <c r="Q66" s="28"/>
      <c r="R66" s="28"/>
      <c r="AD66" s="30"/>
    </row>
    <row r="69" spans="1:30">
      <c r="C69" s="19"/>
    </row>
    <row r="70" spans="1:30">
      <c r="C70" s="19"/>
    </row>
  </sheetData>
  <sheetProtection algorithmName="SHA-512" hashValue="WbzypipMXXxtv3/JhY36w8UkTbtRrPEVJKq2IcItwjZgowYLTSIHA+Px0xs29JytiXGyk29y3wBfe4VfDa65bA==" saltValue="7PNsRvrfbQh9YllDFghDuA==" spinCount="100000" sheet="1" objects="1" scenarios="1"/>
  <mergeCells count="26">
    <mergeCell ref="G58:O58"/>
    <mergeCell ref="E16:F16"/>
    <mergeCell ref="M16:N16"/>
    <mergeCell ref="W16:X16"/>
    <mergeCell ref="B18:D18"/>
    <mergeCell ref="E18:F18"/>
    <mergeCell ref="E20:AB20"/>
    <mergeCell ref="E22:AB22"/>
    <mergeCell ref="E24:H24"/>
    <mergeCell ref="C54:E54"/>
    <mergeCell ref="G54:W54"/>
    <mergeCell ref="G56:O56"/>
    <mergeCell ref="B11:D11"/>
    <mergeCell ref="E11:AB11"/>
    <mergeCell ref="B12:U12"/>
    <mergeCell ref="B13:D13"/>
    <mergeCell ref="E13:O14"/>
    <mergeCell ref="Q13:Q14"/>
    <mergeCell ref="B14:D14"/>
    <mergeCell ref="B9:D9"/>
    <mergeCell ref="E9:O9"/>
    <mergeCell ref="S1:AC1"/>
    <mergeCell ref="D4:Z5"/>
    <mergeCell ref="B7:D7"/>
    <mergeCell ref="E7:H7"/>
    <mergeCell ref="J7:AB7"/>
  </mergeCells>
  <phoneticPr fontId="3"/>
  <dataValidations count="2">
    <dataValidation type="list" allowBlank="1" showInputMessage="1" showErrorMessage="1" sqref="W16:X16" xr:uid="{E6C23153-3938-4F5E-99BB-2A2F1A04A912}">
      <formula1>$AD$16:$AD$18</formula1>
    </dataValidation>
    <dataValidation imeMode="off" allowBlank="1" showInputMessage="1" showErrorMessage="1" sqref="E16:K18 M16:N16" xr:uid="{60C4A0CB-D113-467D-8F42-8B168E5673C8}"/>
  </dataValidations>
  <printOptions horizontalCentered="1"/>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28687-C687-4A07-8D57-FB0DB7169472}">
  <sheetPr>
    <pageSetUpPr fitToPage="1"/>
  </sheetPr>
  <dimension ref="A1:AD38"/>
  <sheetViews>
    <sheetView showGridLines="0" showZeros="0" zoomScaleNormal="100" workbookViewId="0">
      <selection activeCell="D4" sqref="D4:Z5"/>
    </sheetView>
  </sheetViews>
  <sheetFormatPr defaultColWidth="9" defaultRowHeight="13.5"/>
  <cols>
    <col min="1" max="1" width="2.625" style="20" customWidth="1"/>
    <col min="2" max="2" width="3" style="20" customWidth="1"/>
    <col min="3" max="9" width="2.75" style="20" customWidth="1"/>
    <col min="10" max="18" width="3" style="20" customWidth="1"/>
    <col min="19" max="27" width="3" style="2" customWidth="1"/>
    <col min="28" max="28" width="3.25" style="2" customWidth="1"/>
    <col min="29" max="29" width="1.625" style="2" customWidth="1"/>
    <col min="30" max="30" width="4.625" style="2" customWidth="1"/>
    <col min="31" max="31" width="3" style="2" customWidth="1"/>
    <col min="32" max="32" width="3.125" style="2" customWidth="1"/>
    <col min="33" max="16384" width="9" style="2"/>
  </cols>
  <sheetData>
    <row r="1" spans="1:29" s="3" customFormat="1" ht="12" customHeight="1">
      <c r="A1" s="104" t="s">
        <v>32</v>
      </c>
      <c r="B1" s="104"/>
      <c r="C1" s="104"/>
      <c r="D1" s="104"/>
      <c r="E1" s="104"/>
      <c r="F1" s="105"/>
      <c r="G1" s="104"/>
      <c r="H1" s="104"/>
      <c r="I1" s="104"/>
      <c r="J1" s="104"/>
      <c r="K1" s="104"/>
      <c r="L1" s="104"/>
      <c r="M1" s="104"/>
      <c r="N1" s="104"/>
      <c r="O1" s="104"/>
      <c r="P1" s="104"/>
      <c r="Q1" s="104"/>
      <c r="R1" s="104"/>
      <c r="S1" s="286" t="s">
        <v>33</v>
      </c>
      <c r="T1" s="286"/>
      <c r="U1" s="286"/>
      <c r="V1" s="286"/>
      <c r="W1" s="286"/>
      <c r="X1" s="286"/>
      <c r="Y1" s="286"/>
      <c r="Z1" s="286"/>
      <c r="AA1" s="286"/>
      <c r="AB1" s="286"/>
      <c r="AC1" s="286"/>
    </row>
    <row r="2" spans="1:29" ht="12"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6" t="s">
        <v>1</v>
      </c>
    </row>
    <row r="3" spans="1:29" ht="11.25" customHeight="1">
      <c r="R3" s="26"/>
    </row>
    <row r="4" spans="1:29" ht="15" customHeight="1">
      <c r="D4" s="287" t="s">
        <v>231</v>
      </c>
      <c r="E4" s="288"/>
      <c r="F4" s="288"/>
      <c r="G4" s="288"/>
      <c r="H4" s="288"/>
      <c r="I4" s="288"/>
      <c r="J4" s="288"/>
      <c r="K4" s="288"/>
      <c r="L4" s="288"/>
      <c r="M4" s="288"/>
      <c r="N4" s="288"/>
      <c r="O4" s="288"/>
      <c r="P4" s="288"/>
      <c r="Q4" s="288"/>
      <c r="R4" s="288"/>
      <c r="S4" s="288"/>
      <c r="T4" s="288"/>
      <c r="U4" s="288"/>
      <c r="V4" s="288"/>
      <c r="W4" s="288"/>
      <c r="X4" s="288"/>
      <c r="Y4" s="288"/>
      <c r="Z4" s="289"/>
    </row>
    <row r="5" spans="1:29" ht="15" customHeight="1">
      <c r="C5" s="31"/>
      <c r="D5" s="290"/>
      <c r="E5" s="291"/>
      <c r="F5" s="291"/>
      <c r="G5" s="291"/>
      <c r="H5" s="291"/>
      <c r="I5" s="291"/>
      <c r="J5" s="291"/>
      <c r="K5" s="291"/>
      <c r="L5" s="291"/>
      <c r="M5" s="291"/>
      <c r="N5" s="291"/>
      <c r="O5" s="291"/>
      <c r="P5" s="291"/>
      <c r="Q5" s="291"/>
      <c r="R5" s="291"/>
      <c r="S5" s="291"/>
      <c r="T5" s="291"/>
      <c r="U5" s="291"/>
      <c r="V5" s="291"/>
      <c r="W5" s="291"/>
      <c r="X5" s="291"/>
      <c r="Y5" s="291"/>
      <c r="Z5" s="292"/>
    </row>
    <row r="6" spans="1:29" s="1" customFormat="1" ht="11.25" customHeight="1">
      <c r="A6" s="20"/>
      <c r="B6" s="20"/>
      <c r="C6" s="20"/>
      <c r="D6" s="20"/>
      <c r="E6" s="20"/>
      <c r="F6" s="21"/>
      <c r="G6" s="20"/>
      <c r="H6" s="20"/>
      <c r="I6" s="20"/>
      <c r="J6" s="20"/>
      <c r="K6" s="20"/>
      <c r="L6" s="20"/>
      <c r="M6" s="20"/>
      <c r="N6" s="20"/>
      <c r="O6" s="20"/>
      <c r="P6" s="20"/>
      <c r="Q6" s="20"/>
      <c r="R6" s="20"/>
    </row>
    <row r="7" spans="1:29" s="1" customFormat="1">
      <c r="A7" s="22"/>
      <c r="B7" s="22"/>
      <c r="C7" s="22"/>
      <c r="D7" s="22"/>
      <c r="E7" s="22"/>
      <c r="F7" s="22"/>
      <c r="G7" s="22"/>
      <c r="H7" s="22"/>
      <c r="I7" s="22"/>
      <c r="J7" s="22"/>
      <c r="K7" s="22"/>
      <c r="V7" s="257"/>
      <c r="W7" s="280"/>
      <c r="X7" s="32" t="s">
        <v>59</v>
      </c>
      <c r="Y7" s="66"/>
      <c r="Z7" s="22" t="s">
        <v>106</v>
      </c>
      <c r="AA7" s="66"/>
      <c r="AB7" s="22" t="s">
        <v>107</v>
      </c>
    </row>
    <row r="8" spans="1:29" s="1" customFormat="1" ht="9.6" customHeight="1">
      <c r="A8" s="20"/>
      <c r="B8" s="20"/>
      <c r="C8" s="20"/>
      <c r="D8" s="20"/>
      <c r="E8" s="20"/>
      <c r="F8" s="20"/>
      <c r="G8" s="20"/>
      <c r="H8" s="20"/>
      <c r="I8" s="20"/>
      <c r="J8" s="20"/>
      <c r="K8" s="20"/>
      <c r="L8" s="20"/>
      <c r="M8" s="20"/>
      <c r="N8" s="20"/>
      <c r="O8" s="20"/>
      <c r="P8" s="20"/>
      <c r="Q8" s="20"/>
      <c r="R8" s="20"/>
    </row>
    <row r="9" spans="1:29" s="1" customFormat="1" ht="9.6" customHeight="1">
      <c r="A9" s="20"/>
      <c r="B9" s="20"/>
      <c r="C9" s="20"/>
      <c r="D9" s="20"/>
      <c r="E9" s="20"/>
      <c r="F9" s="20"/>
      <c r="G9" s="20"/>
      <c r="H9" s="20"/>
      <c r="I9" s="20"/>
      <c r="J9" s="20"/>
      <c r="K9" s="20"/>
      <c r="L9" s="20"/>
      <c r="M9" s="20"/>
      <c r="N9" s="20"/>
      <c r="O9" s="20"/>
      <c r="P9" s="20"/>
      <c r="Q9" s="20"/>
      <c r="R9" s="20"/>
    </row>
    <row r="10" spans="1:29" s="5" customFormat="1" ht="20.25" customHeight="1">
      <c r="A10" s="20"/>
      <c r="B10" s="20" t="s">
        <v>362</v>
      </c>
      <c r="G10" s="20"/>
      <c r="H10" s="20"/>
      <c r="I10" s="20"/>
      <c r="J10" s="20"/>
      <c r="K10" s="20"/>
      <c r="L10" s="20"/>
      <c r="M10" s="20"/>
      <c r="N10" s="20"/>
      <c r="O10" s="20"/>
      <c r="P10" s="20"/>
      <c r="Q10" s="20"/>
      <c r="R10" s="20"/>
      <c r="S10" s="20"/>
      <c r="T10" s="20"/>
      <c r="U10" s="20"/>
      <c r="V10" s="20"/>
      <c r="W10" s="20"/>
      <c r="X10" s="20"/>
      <c r="Y10" s="20"/>
      <c r="Z10" s="20"/>
    </row>
    <row r="11" spans="1:29" ht="14.25">
      <c r="A11" s="43"/>
      <c r="P11" s="20" t="s">
        <v>11</v>
      </c>
    </row>
    <row r="12" spans="1:29" ht="23.1" customHeight="1">
      <c r="B12" s="24" t="s">
        <v>108</v>
      </c>
      <c r="C12" s="32"/>
      <c r="D12" s="32"/>
      <c r="F12" s="244">
        <f>'1'!$E$15</f>
        <v>0</v>
      </c>
      <c r="G12" s="375"/>
      <c r="H12" s="375"/>
      <c r="I12" s="375"/>
      <c r="J12" s="375"/>
      <c r="K12" s="375"/>
      <c r="L12" s="375"/>
      <c r="M12" s="375"/>
      <c r="N12" s="375"/>
      <c r="O12" s="375"/>
      <c r="P12" s="376"/>
      <c r="R12" s="22" t="s">
        <v>69</v>
      </c>
      <c r="W12" s="8"/>
    </row>
    <row r="13" spans="1:29" ht="7.5" customHeight="1">
      <c r="D13" s="32"/>
      <c r="E13" s="32"/>
      <c r="F13" s="32"/>
      <c r="G13" s="32"/>
      <c r="H13" s="32"/>
      <c r="I13" s="32"/>
      <c r="J13" s="32"/>
      <c r="K13" s="32"/>
      <c r="L13" s="32"/>
      <c r="M13" s="32"/>
      <c r="N13" s="32"/>
      <c r="O13" s="32"/>
      <c r="P13" s="32"/>
      <c r="Q13" s="32"/>
      <c r="AA13" s="8"/>
    </row>
    <row r="14" spans="1:29" ht="24" customHeight="1">
      <c r="B14" s="24" t="s">
        <v>363</v>
      </c>
      <c r="C14" s="24"/>
      <c r="D14" s="24"/>
      <c r="E14" s="18"/>
      <c r="F14" s="311"/>
      <c r="G14" s="312"/>
      <c r="H14" s="312"/>
      <c r="I14" s="312"/>
      <c r="J14" s="312"/>
      <c r="K14" s="312"/>
      <c r="L14" s="312"/>
      <c r="M14" s="312"/>
      <c r="N14" s="312"/>
      <c r="O14" s="312"/>
      <c r="P14" s="312"/>
      <c r="Q14" s="312"/>
      <c r="R14" s="312"/>
      <c r="S14" s="312"/>
      <c r="T14" s="312"/>
      <c r="U14" s="312"/>
      <c r="V14" s="312"/>
      <c r="W14" s="312"/>
      <c r="X14" s="312"/>
      <c r="Y14" s="312"/>
      <c r="Z14" s="312"/>
      <c r="AA14" s="312"/>
      <c r="AB14" s="313"/>
    </row>
    <row r="15" spans="1:29" ht="7.5" customHeight="1">
      <c r="B15" s="24"/>
      <c r="C15" s="24"/>
      <c r="D15" s="24"/>
      <c r="E15" s="18"/>
      <c r="F15" s="9"/>
    </row>
    <row r="16" spans="1:29" ht="12" customHeight="1">
      <c r="B16" s="377" t="s">
        <v>364</v>
      </c>
      <c r="C16" s="377"/>
      <c r="D16" s="377"/>
      <c r="E16" s="626"/>
      <c r="F16" s="315"/>
      <c r="G16" s="316"/>
      <c r="H16" s="316"/>
      <c r="I16" s="316"/>
      <c r="J16" s="316"/>
      <c r="K16" s="316"/>
      <c r="L16" s="316"/>
      <c r="M16" s="316"/>
      <c r="N16" s="316"/>
      <c r="O16" s="316"/>
      <c r="P16" s="317"/>
      <c r="R16" s="321" t="s">
        <v>69</v>
      </c>
    </row>
    <row r="17" spans="1:30" ht="12" customHeight="1">
      <c r="B17" s="377"/>
      <c r="C17" s="377"/>
      <c r="D17" s="377"/>
      <c r="E17" s="626"/>
      <c r="F17" s="318"/>
      <c r="G17" s="319"/>
      <c r="H17" s="319"/>
      <c r="I17" s="319"/>
      <c r="J17" s="319"/>
      <c r="K17" s="319"/>
      <c r="L17" s="319"/>
      <c r="M17" s="319"/>
      <c r="N17" s="319"/>
      <c r="O17" s="319"/>
      <c r="P17" s="320"/>
      <c r="R17" s="321"/>
    </row>
    <row r="18" spans="1:30" ht="21" customHeight="1">
      <c r="B18" s="32"/>
      <c r="C18" s="32"/>
      <c r="D18" s="32"/>
      <c r="E18" s="32"/>
    </row>
    <row r="19" spans="1:30" s="1" customFormat="1" ht="10.5" customHeight="1">
      <c r="A19" s="20"/>
      <c r="B19" s="323" t="s">
        <v>12</v>
      </c>
      <c r="C19" s="324"/>
      <c r="D19" s="324"/>
      <c r="E19" s="324"/>
      <c r="F19" s="627" t="s">
        <v>235</v>
      </c>
      <c r="G19" s="628"/>
      <c r="H19" s="628"/>
      <c r="I19" s="628"/>
      <c r="J19" s="628"/>
      <c r="K19" s="628"/>
      <c r="L19" s="628"/>
      <c r="M19" s="628"/>
      <c r="N19" s="628"/>
      <c r="O19" s="628"/>
      <c r="P19" s="628"/>
      <c r="Q19" s="628"/>
      <c r="R19" s="628"/>
      <c r="S19" s="628"/>
      <c r="T19" s="628"/>
      <c r="U19" s="628"/>
      <c r="V19" s="628"/>
      <c r="W19" s="628"/>
      <c r="X19" s="628"/>
      <c r="Y19" s="628"/>
      <c r="Z19" s="628"/>
      <c r="AA19" s="628"/>
      <c r="AB19" s="628"/>
      <c r="AC19" s="628"/>
      <c r="AD19" s="628"/>
    </row>
    <row r="20" spans="1:30" s="1" customFormat="1" ht="10.5" customHeight="1">
      <c r="A20" s="20"/>
      <c r="B20" s="323"/>
      <c r="C20" s="324"/>
      <c r="D20" s="324"/>
      <c r="E20" s="324"/>
      <c r="F20" s="627"/>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row>
    <row r="21" spans="1:30" s="1" customFormat="1" ht="6.75" customHeight="1">
      <c r="A21" s="20"/>
      <c r="B21" s="212"/>
      <c r="C21" s="14"/>
      <c r="D21" s="14"/>
      <c r="E21" s="14"/>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c r="B22" s="32"/>
      <c r="C22" s="32"/>
      <c r="D22" s="32"/>
      <c r="E22" s="18"/>
      <c r="F22" s="9"/>
      <c r="G22" s="9"/>
      <c r="H22" s="9"/>
      <c r="I22" s="9"/>
      <c r="J22" s="213" t="s">
        <v>256</v>
      </c>
      <c r="K22" s="2"/>
      <c r="L22" s="2"/>
      <c r="M22" s="2"/>
      <c r="N22" s="9"/>
      <c r="O22" s="9"/>
    </row>
    <row r="23" spans="1:30" ht="26.25" customHeight="1">
      <c r="B23" s="38"/>
      <c r="C23" s="297" t="s">
        <v>216</v>
      </c>
      <c r="D23" s="308"/>
      <c r="E23" s="308"/>
      <c r="F23" s="308"/>
      <c r="G23" s="308"/>
      <c r="H23" s="308"/>
      <c r="I23" s="237"/>
      <c r="J23" s="359" t="s">
        <v>217</v>
      </c>
      <c r="K23" s="359"/>
      <c r="L23" s="359"/>
      <c r="M23" s="359"/>
      <c r="N23" s="359"/>
      <c r="O23" s="359"/>
      <c r="P23" s="359"/>
      <c r="Q23" s="359"/>
      <c r="R23" s="359"/>
      <c r="S23" s="359"/>
      <c r="T23" s="359"/>
      <c r="U23" s="359"/>
      <c r="V23" s="629" t="s">
        <v>365</v>
      </c>
      <c r="W23" s="629"/>
      <c r="X23" s="629"/>
      <c r="Y23" s="629"/>
      <c r="Z23" s="629"/>
      <c r="AA23" s="629"/>
      <c r="AB23" s="630" t="s">
        <v>366</v>
      </c>
      <c r="AC23" s="329"/>
      <c r="AD23" s="330"/>
    </row>
    <row r="24" spans="1:30" ht="37.5" customHeight="1">
      <c r="B24" s="207">
        <v>1</v>
      </c>
      <c r="C24" s="331"/>
      <c r="D24" s="331"/>
      <c r="E24" s="208" t="s">
        <v>109</v>
      </c>
      <c r="F24" s="45"/>
      <c r="G24" s="208" t="s">
        <v>110</v>
      </c>
      <c r="H24" s="47"/>
      <c r="I24" s="209" t="s">
        <v>71</v>
      </c>
      <c r="J24" s="631"/>
      <c r="K24" s="631"/>
      <c r="L24" s="631"/>
      <c r="M24" s="631"/>
      <c r="N24" s="631"/>
      <c r="O24" s="631"/>
      <c r="P24" s="631"/>
      <c r="Q24" s="631"/>
      <c r="R24" s="631"/>
      <c r="S24" s="631"/>
      <c r="T24" s="631"/>
      <c r="U24" s="631"/>
      <c r="V24" s="632"/>
      <c r="W24" s="632"/>
      <c r="X24" s="632"/>
      <c r="Y24" s="632"/>
      <c r="Z24" s="632"/>
      <c r="AA24" s="632"/>
      <c r="AB24" s="633"/>
      <c r="AC24" s="634"/>
      <c r="AD24" s="210" t="s">
        <v>218</v>
      </c>
    </row>
    <row r="25" spans="1:30" ht="37.5" customHeight="1">
      <c r="B25" s="207">
        <v>2</v>
      </c>
      <c r="C25" s="331"/>
      <c r="D25" s="331"/>
      <c r="E25" s="208" t="s">
        <v>109</v>
      </c>
      <c r="F25" s="45"/>
      <c r="G25" s="208" t="s">
        <v>110</v>
      </c>
      <c r="H25" s="47"/>
      <c r="I25" s="209" t="s">
        <v>71</v>
      </c>
      <c r="J25" s="631"/>
      <c r="K25" s="631"/>
      <c r="L25" s="631"/>
      <c r="M25" s="631"/>
      <c r="N25" s="631"/>
      <c r="O25" s="631"/>
      <c r="P25" s="631"/>
      <c r="Q25" s="631"/>
      <c r="R25" s="631"/>
      <c r="S25" s="631"/>
      <c r="T25" s="631"/>
      <c r="U25" s="631"/>
      <c r="V25" s="632"/>
      <c r="W25" s="632"/>
      <c r="X25" s="632"/>
      <c r="Y25" s="632"/>
      <c r="Z25" s="632"/>
      <c r="AA25" s="632"/>
      <c r="AB25" s="633"/>
      <c r="AC25" s="634"/>
      <c r="AD25" s="210"/>
    </row>
    <row r="26" spans="1:30" ht="37.5" customHeight="1">
      <c r="B26" s="207">
        <v>3</v>
      </c>
      <c r="C26" s="331"/>
      <c r="D26" s="331"/>
      <c r="E26" s="208" t="s">
        <v>109</v>
      </c>
      <c r="F26" s="45"/>
      <c r="G26" s="208" t="s">
        <v>110</v>
      </c>
      <c r="H26" s="47"/>
      <c r="I26" s="209" t="s">
        <v>71</v>
      </c>
      <c r="J26" s="631"/>
      <c r="K26" s="631"/>
      <c r="L26" s="631"/>
      <c r="M26" s="631"/>
      <c r="N26" s="631"/>
      <c r="O26" s="631"/>
      <c r="P26" s="631"/>
      <c r="Q26" s="631"/>
      <c r="R26" s="631"/>
      <c r="S26" s="631"/>
      <c r="T26" s="631"/>
      <c r="U26" s="631"/>
      <c r="V26" s="632"/>
      <c r="W26" s="632"/>
      <c r="X26" s="632"/>
      <c r="Y26" s="632"/>
      <c r="Z26" s="632"/>
      <c r="AA26" s="632"/>
      <c r="AB26" s="633"/>
      <c r="AC26" s="634"/>
      <c r="AD26" s="210"/>
    </row>
    <row r="27" spans="1:30" ht="37.5" customHeight="1">
      <c r="B27" s="207">
        <v>4</v>
      </c>
      <c r="C27" s="331"/>
      <c r="D27" s="331"/>
      <c r="E27" s="208" t="s">
        <v>109</v>
      </c>
      <c r="F27" s="45"/>
      <c r="G27" s="208" t="s">
        <v>110</v>
      </c>
      <c r="H27" s="47"/>
      <c r="I27" s="209" t="s">
        <v>71</v>
      </c>
      <c r="J27" s="631"/>
      <c r="K27" s="631"/>
      <c r="L27" s="631"/>
      <c r="M27" s="631"/>
      <c r="N27" s="631"/>
      <c r="O27" s="631"/>
      <c r="P27" s="631"/>
      <c r="Q27" s="631"/>
      <c r="R27" s="631"/>
      <c r="S27" s="631"/>
      <c r="T27" s="631"/>
      <c r="U27" s="631"/>
      <c r="V27" s="632"/>
      <c r="W27" s="632"/>
      <c r="X27" s="632"/>
      <c r="Y27" s="632"/>
      <c r="Z27" s="632"/>
      <c r="AA27" s="632"/>
      <c r="AB27" s="633"/>
      <c r="AC27" s="634"/>
      <c r="AD27" s="210"/>
    </row>
    <row r="28" spans="1:30" ht="37.5" customHeight="1">
      <c r="B28" s="207">
        <v>5</v>
      </c>
      <c r="C28" s="331"/>
      <c r="D28" s="331"/>
      <c r="E28" s="208" t="s">
        <v>109</v>
      </c>
      <c r="F28" s="45"/>
      <c r="G28" s="208" t="s">
        <v>110</v>
      </c>
      <c r="H28" s="47"/>
      <c r="I28" s="209" t="s">
        <v>71</v>
      </c>
      <c r="J28" s="631"/>
      <c r="K28" s="631"/>
      <c r="L28" s="631"/>
      <c r="M28" s="631"/>
      <c r="N28" s="631"/>
      <c r="O28" s="631"/>
      <c r="P28" s="631"/>
      <c r="Q28" s="631"/>
      <c r="R28" s="631"/>
      <c r="S28" s="631"/>
      <c r="T28" s="631"/>
      <c r="U28" s="631"/>
      <c r="V28" s="632"/>
      <c r="W28" s="632"/>
      <c r="X28" s="632"/>
      <c r="Y28" s="632"/>
      <c r="Z28" s="632"/>
      <c r="AA28" s="632"/>
      <c r="AB28" s="633"/>
      <c r="AC28" s="634"/>
      <c r="AD28" s="210"/>
    </row>
    <row r="29" spans="1:30" ht="37.5" customHeight="1">
      <c r="B29" s="207">
        <v>6</v>
      </c>
      <c r="C29" s="331"/>
      <c r="D29" s="331"/>
      <c r="E29" s="208" t="s">
        <v>109</v>
      </c>
      <c r="F29" s="45"/>
      <c r="G29" s="208" t="s">
        <v>110</v>
      </c>
      <c r="H29" s="47"/>
      <c r="I29" s="209" t="s">
        <v>71</v>
      </c>
      <c r="J29" s="631"/>
      <c r="K29" s="631"/>
      <c r="L29" s="631"/>
      <c r="M29" s="631"/>
      <c r="N29" s="631"/>
      <c r="O29" s="631"/>
      <c r="P29" s="631"/>
      <c r="Q29" s="631"/>
      <c r="R29" s="631"/>
      <c r="S29" s="631"/>
      <c r="T29" s="631"/>
      <c r="U29" s="631"/>
      <c r="V29" s="632"/>
      <c r="W29" s="632"/>
      <c r="X29" s="632"/>
      <c r="Y29" s="632"/>
      <c r="Z29" s="632"/>
      <c r="AA29" s="632"/>
      <c r="AB29" s="633"/>
      <c r="AC29" s="634"/>
      <c r="AD29" s="210"/>
    </row>
    <row r="30" spans="1:30" ht="37.5" customHeight="1">
      <c r="B30" s="207">
        <v>7</v>
      </c>
      <c r="C30" s="45"/>
      <c r="D30" s="45"/>
      <c r="E30" s="208" t="s">
        <v>109</v>
      </c>
      <c r="F30" s="45"/>
      <c r="G30" s="208" t="s">
        <v>110</v>
      </c>
      <c r="H30" s="47"/>
      <c r="I30" s="209" t="s">
        <v>71</v>
      </c>
      <c r="J30" s="631"/>
      <c r="K30" s="631"/>
      <c r="L30" s="631"/>
      <c r="M30" s="631"/>
      <c r="N30" s="631"/>
      <c r="O30" s="631"/>
      <c r="P30" s="631"/>
      <c r="Q30" s="631"/>
      <c r="R30" s="631"/>
      <c r="S30" s="631"/>
      <c r="T30" s="631"/>
      <c r="U30" s="631"/>
      <c r="V30" s="632"/>
      <c r="W30" s="632"/>
      <c r="X30" s="632"/>
      <c r="Y30" s="632"/>
      <c r="Z30" s="632"/>
      <c r="AA30" s="632"/>
      <c r="AB30" s="633"/>
      <c r="AC30" s="634"/>
      <c r="AD30" s="210"/>
    </row>
    <row r="31" spans="1:30" ht="37.5" customHeight="1">
      <c r="B31" s="207">
        <v>8</v>
      </c>
      <c r="C31" s="331"/>
      <c r="D31" s="331"/>
      <c r="E31" s="208" t="s">
        <v>109</v>
      </c>
      <c r="F31" s="45"/>
      <c r="G31" s="208" t="s">
        <v>110</v>
      </c>
      <c r="H31" s="47"/>
      <c r="I31" s="211" t="s">
        <v>71</v>
      </c>
      <c r="J31" s="631"/>
      <c r="K31" s="631"/>
      <c r="L31" s="631"/>
      <c r="M31" s="631"/>
      <c r="N31" s="631"/>
      <c r="O31" s="631"/>
      <c r="P31" s="631"/>
      <c r="Q31" s="631"/>
      <c r="R31" s="631"/>
      <c r="S31" s="631"/>
      <c r="T31" s="631"/>
      <c r="U31" s="631"/>
      <c r="V31" s="632"/>
      <c r="W31" s="632"/>
      <c r="X31" s="632"/>
      <c r="Y31" s="632"/>
      <c r="Z31" s="632"/>
      <c r="AA31" s="632"/>
      <c r="AB31" s="633"/>
      <c r="AC31" s="634"/>
      <c r="AD31" s="210"/>
    </row>
    <row r="32" spans="1:30" ht="37.5" customHeight="1">
      <c r="B32" s="207">
        <v>9</v>
      </c>
      <c r="C32" s="331"/>
      <c r="D32" s="331"/>
      <c r="E32" s="208" t="s">
        <v>109</v>
      </c>
      <c r="F32" s="45"/>
      <c r="G32" s="208" t="s">
        <v>110</v>
      </c>
      <c r="H32" s="47"/>
      <c r="I32" s="211" t="s">
        <v>71</v>
      </c>
      <c r="J32" s="631"/>
      <c r="K32" s="631"/>
      <c r="L32" s="631"/>
      <c r="M32" s="631"/>
      <c r="N32" s="631"/>
      <c r="O32" s="631"/>
      <c r="P32" s="631"/>
      <c r="Q32" s="631"/>
      <c r="R32" s="631"/>
      <c r="S32" s="631"/>
      <c r="T32" s="631"/>
      <c r="U32" s="631"/>
      <c r="V32" s="632"/>
      <c r="W32" s="632"/>
      <c r="X32" s="632"/>
      <c r="Y32" s="632"/>
      <c r="Z32" s="632"/>
      <c r="AA32" s="632"/>
      <c r="AB32" s="633"/>
      <c r="AC32" s="634"/>
      <c r="AD32" s="210"/>
    </row>
    <row r="33" spans="2:30" ht="37.5" customHeight="1">
      <c r="B33" s="207">
        <v>10</v>
      </c>
      <c r="C33" s="331"/>
      <c r="D33" s="331"/>
      <c r="E33" s="208" t="s">
        <v>109</v>
      </c>
      <c r="F33" s="45"/>
      <c r="G33" s="208" t="s">
        <v>110</v>
      </c>
      <c r="H33" s="47"/>
      <c r="I33" s="211" t="s">
        <v>71</v>
      </c>
      <c r="J33" s="631"/>
      <c r="K33" s="631"/>
      <c r="L33" s="631"/>
      <c r="M33" s="631"/>
      <c r="N33" s="631"/>
      <c r="O33" s="631"/>
      <c r="P33" s="631"/>
      <c r="Q33" s="631"/>
      <c r="R33" s="631"/>
      <c r="S33" s="631"/>
      <c r="T33" s="631"/>
      <c r="U33" s="631"/>
      <c r="V33" s="632"/>
      <c r="W33" s="632"/>
      <c r="X33" s="632"/>
      <c r="Y33" s="632"/>
      <c r="Z33" s="632"/>
      <c r="AA33" s="632"/>
      <c r="AB33" s="633"/>
      <c r="AC33" s="634"/>
      <c r="AD33" s="210"/>
    </row>
    <row r="34" spans="2:30" ht="29.25" customHeight="1">
      <c r="B34" s="216"/>
      <c r="C34" s="214"/>
      <c r="D34" s="214"/>
      <c r="E34" s="46"/>
      <c r="F34" s="214"/>
      <c r="G34" s="46"/>
      <c r="H34" s="215"/>
      <c r="I34" s="2"/>
      <c r="J34" s="217"/>
      <c r="K34" s="218"/>
      <c r="L34" s="218"/>
      <c r="M34" s="218"/>
      <c r="N34" s="218"/>
      <c r="O34" s="218"/>
      <c r="P34" s="218"/>
      <c r="Q34" s="218"/>
      <c r="R34" s="218"/>
      <c r="S34" s="219"/>
      <c r="T34" s="219"/>
      <c r="V34" s="629" t="s">
        <v>219</v>
      </c>
      <c r="W34" s="629"/>
      <c r="X34" s="629"/>
      <c r="Y34" s="629"/>
      <c r="Z34" s="629"/>
      <c r="AA34" s="629"/>
      <c r="AB34" s="633"/>
      <c r="AC34" s="634"/>
      <c r="AD34" s="220" t="s">
        <v>220</v>
      </c>
    </row>
    <row r="35" spans="2:30" ht="18" customHeight="1">
      <c r="B35" s="221" t="s">
        <v>321</v>
      </c>
      <c r="C35" s="60"/>
      <c r="D35" s="60"/>
      <c r="F35" s="60"/>
      <c r="H35" s="222"/>
      <c r="J35" s="219"/>
      <c r="K35" s="219"/>
      <c r="L35" s="219"/>
      <c r="M35" s="219"/>
      <c r="N35" s="219"/>
      <c r="O35" s="219"/>
      <c r="P35" s="219"/>
      <c r="Q35" s="219"/>
      <c r="R35" s="219"/>
      <c r="S35" s="219"/>
      <c r="T35" s="219"/>
      <c r="V35" s="629" t="s">
        <v>255</v>
      </c>
      <c r="W35" s="629"/>
      <c r="X35" s="629"/>
      <c r="Y35" s="629"/>
      <c r="Z35" s="629"/>
      <c r="AA35" s="629"/>
      <c r="AB35" s="633"/>
      <c r="AC35" s="634"/>
      <c r="AD35" s="220" t="s">
        <v>220</v>
      </c>
    </row>
    <row r="36" spans="2:30">
      <c r="B36" s="223" t="s">
        <v>259</v>
      </c>
    </row>
    <row r="37" spans="2:30">
      <c r="B37" s="223" t="s">
        <v>322</v>
      </c>
    </row>
    <row r="38" spans="2:30">
      <c r="B38" s="223" t="s">
        <v>323</v>
      </c>
    </row>
  </sheetData>
  <sheetProtection algorithmName="SHA-512" hashValue="zoeqcSyD41cjLbeqkOob7Cmo5UtiU2GJZtkvTqKLS4l4qng2MRbKJjEkI2TVFzSf4rnCQn13u0szLgyIGZNVKw==" saltValue="pAp0cM2hOjwFRY1UW4pdvQ==" spinCount="100000" sheet="1" objects="1" scenarios="1"/>
  <mergeCells count="58">
    <mergeCell ref="V34:AA34"/>
    <mergeCell ref="AB34:AC34"/>
    <mergeCell ref="V35:AA35"/>
    <mergeCell ref="AB35:AC35"/>
    <mergeCell ref="C32:D32"/>
    <mergeCell ref="J32:U32"/>
    <mergeCell ref="V32:AA32"/>
    <mergeCell ref="AB32:AC32"/>
    <mergeCell ref="C33:D33"/>
    <mergeCell ref="J33:U33"/>
    <mergeCell ref="V33:AA33"/>
    <mergeCell ref="AB33:AC33"/>
    <mergeCell ref="J30:U30"/>
    <mergeCell ref="V30:AA30"/>
    <mergeCell ref="AB30:AC30"/>
    <mergeCell ref="C31:D31"/>
    <mergeCell ref="J31:U31"/>
    <mergeCell ref="V31:AA31"/>
    <mergeCell ref="AB31:AC31"/>
    <mergeCell ref="C28:D28"/>
    <mergeCell ref="J28:U28"/>
    <mergeCell ref="V28:AA28"/>
    <mergeCell ref="AB28:AC28"/>
    <mergeCell ref="C29:D29"/>
    <mergeCell ref="J29:U29"/>
    <mergeCell ref="V29:AA29"/>
    <mergeCell ref="AB29:AC29"/>
    <mergeCell ref="C26:D26"/>
    <mergeCell ref="J26:U26"/>
    <mergeCell ref="V26:AA26"/>
    <mergeCell ref="AB26:AC26"/>
    <mergeCell ref="C27:D27"/>
    <mergeCell ref="J27:U27"/>
    <mergeCell ref="V27:AA27"/>
    <mergeCell ref="AB27:AC27"/>
    <mergeCell ref="C24:D24"/>
    <mergeCell ref="J24:U24"/>
    <mergeCell ref="V24:AA24"/>
    <mergeCell ref="AB24:AC24"/>
    <mergeCell ref="C25:D25"/>
    <mergeCell ref="J25:U25"/>
    <mergeCell ref="V25:AA25"/>
    <mergeCell ref="AB25:AC25"/>
    <mergeCell ref="B19:B20"/>
    <mergeCell ref="C19:E20"/>
    <mergeCell ref="F19:AD20"/>
    <mergeCell ref="C23:I23"/>
    <mergeCell ref="J23:U23"/>
    <mergeCell ref="V23:AA23"/>
    <mergeCell ref="AB23:AD23"/>
    <mergeCell ref="B16:E17"/>
    <mergeCell ref="F16:P17"/>
    <mergeCell ref="R16:R17"/>
    <mergeCell ref="S1:AC1"/>
    <mergeCell ref="D4:Z5"/>
    <mergeCell ref="V7:W7"/>
    <mergeCell ref="F12:P12"/>
    <mergeCell ref="F14:AB14"/>
  </mergeCells>
  <phoneticPr fontId="3"/>
  <dataValidations count="2">
    <dataValidation imeMode="off" allowBlank="1" showInputMessage="1" showErrorMessage="1" sqref="C24:H35" xr:uid="{18E91982-9710-4F78-A235-CF40B842971D}"/>
    <dataValidation imeMode="disabled" allowBlank="1" showInputMessage="1" showErrorMessage="1" sqref="C19:E21" xr:uid="{A447BF02-6D4D-4AE3-AC56-9ACD1EE07A6F}"/>
  </dataValidations>
  <printOptions horizontalCentered="1"/>
  <pageMargins left="0.5859375" right="0.46875" top="0.79166666666666663" bottom="0.4062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80535-7D70-491F-AD1C-239092A3E433}">
  <sheetPr>
    <pageSetUpPr fitToPage="1"/>
  </sheetPr>
  <dimension ref="A1:AC44"/>
  <sheetViews>
    <sheetView showGridLines="0" showZeros="0" zoomScaleNormal="100" workbookViewId="0">
      <selection activeCell="D4" sqref="D4:Z5"/>
    </sheetView>
  </sheetViews>
  <sheetFormatPr defaultColWidth="9" defaultRowHeight="13.5"/>
  <cols>
    <col min="1" max="18" width="3" style="667" customWidth="1"/>
    <col min="19" max="31" width="3" style="666" customWidth="1"/>
    <col min="32" max="16384" width="9" style="666"/>
  </cols>
  <sheetData>
    <row r="1" spans="1:29" s="663" customFormat="1" ht="12" customHeight="1">
      <c r="A1" s="660" t="s">
        <v>32</v>
      </c>
      <c r="B1" s="660"/>
      <c r="C1" s="660"/>
      <c r="D1" s="660"/>
      <c r="E1" s="660"/>
      <c r="F1" s="661"/>
      <c r="G1" s="660"/>
      <c r="H1" s="660"/>
      <c r="I1" s="660"/>
      <c r="J1" s="660"/>
      <c r="K1" s="660"/>
      <c r="L1" s="660"/>
      <c r="M1" s="660"/>
      <c r="N1" s="660"/>
      <c r="O1" s="660"/>
      <c r="P1" s="660"/>
      <c r="Q1" s="660"/>
      <c r="R1" s="660"/>
      <c r="S1" s="662" t="s">
        <v>33</v>
      </c>
      <c r="T1" s="662"/>
      <c r="U1" s="662"/>
      <c r="V1" s="662"/>
      <c r="W1" s="662"/>
      <c r="X1" s="662"/>
      <c r="Y1" s="662"/>
      <c r="Z1" s="662"/>
      <c r="AA1" s="662"/>
      <c r="AB1" s="662"/>
      <c r="AC1" s="662"/>
    </row>
    <row r="2" spans="1:29" ht="12" customHeight="1">
      <c r="A2" s="664"/>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5" t="s">
        <v>222</v>
      </c>
    </row>
    <row r="3" spans="1:29" ht="11.25" customHeight="1">
      <c r="R3" s="668"/>
    </row>
    <row r="4" spans="1:29" ht="15" customHeight="1">
      <c r="D4" s="669" t="s">
        <v>232</v>
      </c>
      <c r="E4" s="670"/>
      <c r="F4" s="670"/>
      <c r="G4" s="670"/>
      <c r="H4" s="670"/>
      <c r="I4" s="670"/>
      <c r="J4" s="670"/>
      <c r="K4" s="670"/>
      <c r="L4" s="670"/>
      <c r="M4" s="670"/>
      <c r="N4" s="670"/>
      <c r="O4" s="670"/>
      <c r="P4" s="670"/>
      <c r="Q4" s="670"/>
      <c r="R4" s="670"/>
      <c r="S4" s="670"/>
      <c r="T4" s="670"/>
      <c r="U4" s="670"/>
      <c r="V4" s="670"/>
      <c r="W4" s="670"/>
      <c r="X4" s="670"/>
      <c r="Y4" s="670"/>
      <c r="Z4" s="671"/>
    </row>
    <row r="5" spans="1:29" ht="15" customHeight="1">
      <c r="C5" s="672"/>
      <c r="D5" s="673"/>
      <c r="E5" s="674"/>
      <c r="F5" s="674"/>
      <c r="G5" s="674"/>
      <c r="H5" s="674"/>
      <c r="I5" s="674"/>
      <c r="J5" s="674"/>
      <c r="K5" s="674"/>
      <c r="L5" s="674"/>
      <c r="M5" s="674"/>
      <c r="N5" s="674"/>
      <c r="O5" s="674"/>
      <c r="P5" s="674"/>
      <c r="Q5" s="674"/>
      <c r="R5" s="674"/>
      <c r="S5" s="674"/>
      <c r="T5" s="674"/>
      <c r="U5" s="674"/>
      <c r="V5" s="674"/>
      <c r="W5" s="674"/>
      <c r="X5" s="674"/>
      <c r="Y5" s="674"/>
      <c r="Z5" s="675"/>
    </row>
    <row r="6" spans="1:29" s="677" customFormat="1" ht="11.25" customHeight="1">
      <c r="A6" s="667"/>
      <c r="B6" s="667"/>
      <c r="C6" s="667"/>
      <c r="D6" s="667"/>
      <c r="E6" s="667"/>
      <c r="F6" s="676"/>
      <c r="G6" s="667"/>
      <c r="H6" s="667"/>
      <c r="I6" s="667"/>
      <c r="J6" s="667"/>
      <c r="K6" s="667"/>
      <c r="L6" s="667"/>
      <c r="M6" s="667"/>
      <c r="N6" s="667"/>
      <c r="O6" s="667"/>
      <c r="P6" s="667"/>
      <c r="Q6" s="667"/>
      <c r="R6" s="667"/>
    </row>
    <row r="7" spans="1:29" s="677" customFormat="1">
      <c r="A7" s="678"/>
      <c r="B7" s="678"/>
      <c r="C7" s="678"/>
      <c r="D7" s="678"/>
      <c r="E7" s="678"/>
      <c r="F7" s="678"/>
      <c r="G7" s="678"/>
      <c r="H7" s="678"/>
      <c r="I7" s="678"/>
      <c r="J7" s="678"/>
      <c r="K7" s="678"/>
      <c r="V7" s="257"/>
      <c r="W7" s="293"/>
      <c r="X7" s="680" t="s">
        <v>59</v>
      </c>
      <c r="Y7" s="66"/>
      <c r="Z7" s="678" t="s">
        <v>106</v>
      </c>
      <c r="AA7" s="66"/>
      <c r="AB7" s="678" t="s">
        <v>107</v>
      </c>
    </row>
    <row r="8" spans="1:29" s="684" customFormat="1" ht="9.9499999999999993" customHeight="1">
      <c r="A8" s="667"/>
      <c r="B8" s="681"/>
      <c r="C8" s="681"/>
      <c r="D8" s="681"/>
      <c r="E8" s="682"/>
      <c r="F8" s="678"/>
      <c r="G8" s="678"/>
      <c r="H8" s="678"/>
      <c r="I8" s="678"/>
      <c r="J8" s="678"/>
      <c r="K8" s="678"/>
      <c r="L8" s="667"/>
      <c r="M8" s="683"/>
      <c r="N8" s="683"/>
      <c r="O8" s="683"/>
      <c r="P8" s="683"/>
      <c r="Q8" s="683"/>
      <c r="R8" s="683"/>
      <c r="S8" s="683"/>
      <c r="T8" s="683"/>
      <c r="U8" s="683"/>
      <c r="V8" s="683"/>
      <c r="W8" s="683"/>
      <c r="X8" s="683"/>
      <c r="Y8" s="683"/>
      <c r="Z8" s="683"/>
      <c r="AA8" s="683"/>
      <c r="AB8" s="683"/>
    </row>
    <row r="9" spans="1:29" s="677" customFormat="1" ht="9.9499999999999993" customHeight="1">
      <c r="A9" s="667"/>
      <c r="B9" s="667"/>
      <c r="C9" s="667"/>
      <c r="D9" s="667"/>
      <c r="E9" s="667"/>
      <c r="F9" s="667"/>
      <c r="G9" s="667"/>
      <c r="H9" s="667"/>
      <c r="I9" s="667"/>
      <c r="J9" s="667"/>
      <c r="K9" s="667"/>
      <c r="L9" s="667"/>
      <c r="M9" s="667"/>
      <c r="N9" s="667"/>
      <c r="O9" s="667"/>
      <c r="P9" s="667"/>
      <c r="Q9" s="667"/>
      <c r="R9" s="667"/>
    </row>
    <row r="10" spans="1:29" s="677" customFormat="1" ht="11.25" customHeight="1">
      <c r="A10" s="667"/>
      <c r="B10" s="667" t="s">
        <v>257</v>
      </c>
      <c r="C10" s="667"/>
      <c r="D10" s="667"/>
      <c r="E10" s="667"/>
      <c r="F10" s="667"/>
      <c r="G10" s="667"/>
      <c r="H10" s="667"/>
      <c r="I10" s="667"/>
      <c r="J10" s="667"/>
      <c r="K10" s="667"/>
      <c r="L10" s="667"/>
      <c r="M10" s="667"/>
      <c r="N10" s="667"/>
      <c r="O10" s="667"/>
      <c r="P10" s="667"/>
      <c r="Q10" s="667"/>
      <c r="R10" s="667"/>
    </row>
    <row r="11" spans="1:29" s="684" customFormat="1" ht="20.25" customHeight="1">
      <c r="A11" s="667"/>
      <c r="C11" s="684" t="s">
        <v>367</v>
      </c>
      <c r="G11" s="667"/>
      <c r="H11" s="667"/>
      <c r="I11" s="667"/>
      <c r="J11" s="667"/>
      <c r="K11" s="667"/>
      <c r="L11" s="667"/>
      <c r="M11" s="667"/>
      <c r="N11" s="667"/>
      <c r="O11" s="667"/>
      <c r="P11" s="667"/>
      <c r="Q11" s="667"/>
      <c r="R11" s="667"/>
      <c r="S11" s="667"/>
      <c r="T11" s="667"/>
      <c r="U11" s="667"/>
      <c r="V11" s="667"/>
      <c r="W11" s="667"/>
      <c r="X11" s="667"/>
      <c r="Y11" s="667"/>
      <c r="Z11" s="667"/>
    </row>
    <row r="12" spans="1:29" ht="20.100000000000001" customHeight="1">
      <c r="A12" s="685"/>
      <c r="P12" s="667" t="s">
        <v>11</v>
      </c>
    </row>
    <row r="13" spans="1:29" ht="23.1" customHeight="1">
      <c r="B13" s="686" t="s">
        <v>108</v>
      </c>
      <c r="C13" s="680"/>
      <c r="D13" s="680"/>
      <c r="F13" s="244">
        <f>'1'!$E$15</f>
        <v>0</v>
      </c>
      <c r="G13" s="375"/>
      <c r="H13" s="375"/>
      <c r="I13" s="375"/>
      <c r="J13" s="375"/>
      <c r="K13" s="375"/>
      <c r="L13" s="375"/>
      <c r="M13" s="375"/>
      <c r="N13" s="375"/>
      <c r="O13" s="375"/>
      <c r="P13" s="376"/>
      <c r="R13" s="678" t="s">
        <v>69</v>
      </c>
      <c r="W13" s="687"/>
    </row>
    <row r="14" spans="1:29" ht="6" customHeight="1">
      <c r="D14" s="680"/>
      <c r="E14" s="680"/>
      <c r="F14" s="680"/>
      <c r="G14" s="680"/>
      <c r="H14" s="680"/>
      <c r="I14" s="680"/>
      <c r="J14" s="680"/>
      <c r="K14" s="680"/>
      <c r="L14" s="680"/>
      <c r="M14" s="680"/>
      <c r="N14" s="680"/>
      <c r="O14" s="680"/>
      <c r="P14" s="680"/>
      <c r="Q14" s="680"/>
      <c r="AA14" s="687"/>
    </row>
    <row r="15" spans="1:29" ht="24" customHeight="1">
      <c r="B15" s="686" t="s">
        <v>363</v>
      </c>
      <c r="C15" s="686"/>
      <c r="D15" s="686"/>
      <c r="E15" s="688"/>
      <c r="F15" s="311"/>
      <c r="G15" s="312"/>
      <c r="H15" s="312"/>
      <c r="I15" s="312"/>
      <c r="J15" s="312"/>
      <c r="K15" s="312"/>
      <c r="L15" s="312"/>
      <c r="M15" s="312"/>
      <c r="N15" s="312"/>
      <c r="O15" s="312"/>
      <c r="P15" s="312"/>
      <c r="Q15" s="312"/>
      <c r="R15" s="312"/>
      <c r="S15" s="312"/>
      <c r="T15" s="312"/>
      <c r="U15" s="312"/>
      <c r="V15" s="312"/>
      <c r="W15" s="312"/>
      <c r="X15" s="312"/>
      <c r="Y15" s="312"/>
      <c r="Z15" s="312"/>
      <c r="AA15" s="312"/>
      <c r="AB15" s="313"/>
    </row>
    <row r="16" spans="1:29" ht="6" customHeight="1">
      <c r="B16" s="686"/>
      <c r="C16" s="686"/>
      <c r="D16" s="686"/>
      <c r="E16" s="688"/>
      <c r="F16" s="689"/>
    </row>
    <row r="17" spans="1:29" ht="12" customHeight="1">
      <c r="B17" s="690" t="s">
        <v>364</v>
      </c>
      <c r="C17" s="690"/>
      <c r="D17" s="690"/>
      <c r="E17" s="691"/>
      <c r="F17" s="315"/>
      <c r="G17" s="316"/>
      <c r="H17" s="316"/>
      <c r="I17" s="316"/>
      <c r="J17" s="316"/>
      <c r="K17" s="316"/>
      <c r="L17" s="316"/>
      <c r="M17" s="316"/>
      <c r="N17" s="316"/>
      <c r="O17" s="316"/>
      <c r="P17" s="317"/>
      <c r="R17" s="692" t="s">
        <v>69</v>
      </c>
    </row>
    <row r="18" spans="1:29" ht="12" customHeight="1">
      <c r="B18" s="690"/>
      <c r="C18" s="690"/>
      <c r="D18" s="690"/>
      <c r="E18" s="691"/>
      <c r="F18" s="318"/>
      <c r="G18" s="319"/>
      <c r="H18" s="319"/>
      <c r="I18" s="319"/>
      <c r="J18" s="319"/>
      <c r="K18" s="319"/>
      <c r="L18" s="319"/>
      <c r="M18" s="319"/>
      <c r="N18" s="319"/>
      <c r="O18" s="319"/>
      <c r="P18" s="320"/>
      <c r="R18" s="692"/>
    </row>
    <row r="19" spans="1:29" ht="16.5" customHeight="1">
      <c r="B19" s="693"/>
      <c r="C19" s="693"/>
      <c r="D19" s="693"/>
      <c r="E19" s="693"/>
      <c r="F19" s="680"/>
      <c r="G19" s="680"/>
      <c r="H19" s="680"/>
      <c r="I19" s="680"/>
      <c r="J19" s="680"/>
      <c r="K19" s="680"/>
      <c r="L19" s="680"/>
      <c r="M19" s="680"/>
      <c r="N19" s="680"/>
      <c r="O19" s="680"/>
      <c r="P19" s="680"/>
      <c r="R19" s="678"/>
    </row>
    <row r="20" spans="1:29" ht="7.5" customHeight="1">
      <c r="B20" s="686"/>
      <c r="C20" s="686"/>
      <c r="D20" s="686"/>
      <c r="E20" s="688"/>
      <c r="F20" s="689"/>
    </row>
    <row r="21" spans="1:29" ht="12" customHeight="1">
      <c r="B21" s="694" t="s">
        <v>225</v>
      </c>
      <c r="C21" s="690"/>
      <c r="D21" s="690"/>
      <c r="E21" s="691"/>
      <c r="F21" s="315"/>
      <c r="G21" s="316"/>
      <c r="H21" s="316"/>
      <c r="I21" s="316"/>
      <c r="J21" s="316"/>
      <c r="K21" s="316"/>
      <c r="L21" s="316"/>
      <c r="M21" s="316"/>
      <c r="N21" s="316"/>
      <c r="O21" s="316"/>
      <c r="P21" s="317"/>
      <c r="R21" s="692" t="s">
        <v>69</v>
      </c>
    </row>
    <row r="22" spans="1:29" ht="12" customHeight="1">
      <c r="B22" s="690"/>
      <c r="C22" s="690"/>
      <c r="D22" s="690"/>
      <c r="E22" s="691"/>
      <c r="F22" s="318"/>
      <c r="G22" s="319"/>
      <c r="H22" s="319"/>
      <c r="I22" s="319"/>
      <c r="J22" s="319"/>
      <c r="K22" s="319"/>
      <c r="L22" s="319"/>
      <c r="M22" s="319"/>
      <c r="N22" s="319"/>
      <c r="O22" s="319"/>
      <c r="P22" s="320"/>
      <c r="R22" s="692"/>
    </row>
    <row r="23" spans="1:29" ht="30.95" customHeight="1">
      <c r="B23" s="680"/>
      <c r="C23" s="680"/>
      <c r="D23" s="680"/>
      <c r="E23" s="680"/>
    </row>
    <row r="24" spans="1:29" s="677" customFormat="1" ht="10.5" customHeight="1">
      <c r="A24" s="667"/>
      <c r="B24" s="695" t="s">
        <v>12</v>
      </c>
      <c r="C24" s="324"/>
      <c r="D24" s="324"/>
      <c r="E24" s="324"/>
      <c r="F24" s="696" t="s">
        <v>236</v>
      </c>
      <c r="G24" s="697"/>
      <c r="H24" s="697"/>
      <c r="I24" s="697"/>
      <c r="J24" s="697"/>
      <c r="K24" s="697"/>
      <c r="L24" s="697"/>
      <c r="M24" s="697"/>
      <c r="N24" s="697"/>
      <c r="O24" s="697"/>
      <c r="P24" s="697"/>
      <c r="Q24" s="697"/>
      <c r="R24" s="697"/>
      <c r="S24" s="697"/>
      <c r="T24" s="697"/>
      <c r="U24" s="697"/>
      <c r="V24" s="697"/>
      <c r="W24" s="697"/>
      <c r="X24" s="697"/>
      <c r="Y24" s="697"/>
      <c r="Z24" s="697"/>
      <c r="AA24" s="697"/>
      <c r="AB24" s="697"/>
      <c r="AC24" s="697"/>
    </row>
    <row r="25" spans="1:29" s="677" customFormat="1" ht="10.5" customHeight="1">
      <c r="A25" s="667"/>
      <c r="B25" s="695"/>
      <c r="C25" s="324"/>
      <c r="D25" s="324"/>
      <c r="E25" s="324"/>
      <c r="F25" s="696"/>
      <c r="G25" s="697"/>
      <c r="H25" s="697"/>
      <c r="I25" s="697"/>
      <c r="J25" s="697"/>
      <c r="K25" s="697"/>
      <c r="L25" s="697"/>
      <c r="M25" s="697"/>
      <c r="N25" s="697"/>
      <c r="O25" s="697"/>
      <c r="P25" s="697"/>
      <c r="Q25" s="697"/>
      <c r="R25" s="697"/>
      <c r="S25" s="697"/>
      <c r="T25" s="697"/>
      <c r="U25" s="697"/>
      <c r="V25" s="697"/>
      <c r="W25" s="697"/>
      <c r="X25" s="697"/>
      <c r="Y25" s="697"/>
      <c r="Z25" s="697"/>
      <c r="AA25" s="697"/>
      <c r="AB25" s="697"/>
      <c r="AC25" s="697"/>
    </row>
    <row r="26" spans="1:29" ht="7.5" customHeight="1">
      <c r="B26" s="680"/>
      <c r="C26" s="680"/>
      <c r="D26" s="680"/>
      <c r="E26" s="688"/>
      <c r="F26" s="689"/>
      <c r="G26" s="689"/>
      <c r="H26" s="689"/>
      <c r="I26" s="689"/>
      <c r="J26" s="689"/>
      <c r="K26" s="689"/>
      <c r="L26" s="689"/>
      <c r="M26" s="689"/>
      <c r="N26" s="689"/>
      <c r="O26" s="689"/>
    </row>
    <row r="27" spans="1:29" ht="21.75" customHeight="1">
      <c r="B27" s="698"/>
      <c r="C27" s="699" t="s">
        <v>216</v>
      </c>
      <c r="D27" s="700"/>
      <c r="E27" s="700"/>
      <c r="F27" s="700"/>
      <c r="G27" s="700"/>
      <c r="H27" s="700"/>
      <c r="I27" s="679"/>
      <c r="J27" s="701" t="s">
        <v>217</v>
      </c>
      <c r="K27" s="701"/>
      <c r="L27" s="701"/>
      <c r="M27" s="701"/>
      <c r="N27" s="701"/>
      <c r="O27" s="701"/>
      <c r="P27" s="701"/>
      <c r="Q27" s="701"/>
      <c r="R27" s="701"/>
      <c r="S27" s="701"/>
      <c r="T27" s="701"/>
      <c r="U27" s="701"/>
      <c r="V27" s="701"/>
      <c r="W27" s="701"/>
      <c r="X27" s="701"/>
      <c r="Y27" s="701"/>
      <c r="Z27" s="701"/>
      <c r="AA27" s="701"/>
      <c r="AB27" s="701"/>
      <c r="AC27" s="701"/>
    </row>
    <row r="28" spans="1:29" ht="26.1" customHeight="1">
      <c r="B28" s="702">
        <v>1</v>
      </c>
      <c r="C28" s="331"/>
      <c r="D28" s="331"/>
      <c r="E28" s="208" t="s">
        <v>109</v>
      </c>
      <c r="F28" s="45"/>
      <c r="G28" s="208" t="s">
        <v>110</v>
      </c>
      <c r="H28" s="47"/>
      <c r="I28" s="209" t="s">
        <v>71</v>
      </c>
      <c r="J28" s="635"/>
      <c r="K28" s="635"/>
      <c r="L28" s="635"/>
      <c r="M28" s="635"/>
      <c r="N28" s="635"/>
      <c r="O28" s="635"/>
      <c r="P28" s="635"/>
      <c r="Q28" s="635"/>
      <c r="R28" s="635"/>
      <c r="S28" s="635"/>
      <c r="T28" s="635"/>
      <c r="U28" s="635"/>
      <c r="V28" s="635"/>
      <c r="W28" s="635"/>
      <c r="X28" s="635"/>
      <c r="Y28" s="635"/>
      <c r="Z28" s="635"/>
      <c r="AA28" s="635"/>
      <c r="AB28" s="635"/>
      <c r="AC28" s="635"/>
    </row>
    <row r="29" spans="1:29" ht="26.1" customHeight="1">
      <c r="B29" s="703"/>
      <c r="C29" s="636" t="s">
        <v>233</v>
      </c>
      <c r="D29" s="637"/>
      <c r="E29" s="637"/>
      <c r="F29" s="637"/>
      <c r="G29" s="637"/>
      <c r="H29" s="637"/>
      <c r="I29" s="638"/>
      <c r="J29" s="635"/>
      <c r="K29" s="635"/>
      <c r="L29" s="635"/>
      <c r="M29" s="635"/>
      <c r="N29" s="635"/>
      <c r="O29" s="635"/>
      <c r="P29" s="635"/>
      <c r="Q29" s="635"/>
      <c r="R29" s="635"/>
      <c r="S29" s="635"/>
      <c r="T29" s="635"/>
      <c r="U29" s="635"/>
      <c r="V29" s="635"/>
      <c r="W29" s="635"/>
      <c r="X29" s="635"/>
      <c r="Y29" s="635"/>
      <c r="Z29" s="635"/>
      <c r="AA29" s="635"/>
      <c r="AB29" s="635"/>
      <c r="AC29" s="635"/>
    </row>
    <row r="30" spans="1:29" ht="26.1" customHeight="1">
      <c r="B30" s="702">
        <v>2</v>
      </c>
      <c r="C30" s="331"/>
      <c r="D30" s="331"/>
      <c r="E30" s="208" t="s">
        <v>109</v>
      </c>
      <c r="F30" s="45"/>
      <c r="G30" s="208" t="s">
        <v>110</v>
      </c>
      <c r="H30" s="47"/>
      <c r="I30" s="209" t="s">
        <v>71</v>
      </c>
      <c r="J30" s="635"/>
      <c r="K30" s="635"/>
      <c r="L30" s="635"/>
      <c r="M30" s="635"/>
      <c r="N30" s="635"/>
      <c r="O30" s="635"/>
      <c r="P30" s="635"/>
      <c r="Q30" s="635"/>
      <c r="R30" s="635"/>
      <c r="S30" s="635"/>
      <c r="T30" s="635"/>
      <c r="U30" s="635"/>
      <c r="V30" s="635"/>
      <c r="W30" s="635"/>
      <c r="X30" s="635"/>
      <c r="Y30" s="635"/>
      <c r="Z30" s="635"/>
      <c r="AA30" s="635"/>
      <c r="AB30" s="635"/>
      <c r="AC30" s="635"/>
    </row>
    <row r="31" spans="1:29" ht="26.1" customHeight="1">
      <c r="B31" s="703"/>
      <c r="C31" s="636" t="s">
        <v>233</v>
      </c>
      <c r="D31" s="637"/>
      <c r="E31" s="637"/>
      <c r="F31" s="637"/>
      <c r="G31" s="637"/>
      <c r="H31" s="637"/>
      <c r="I31" s="638"/>
      <c r="J31" s="635"/>
      <c r="K31" s="635"/>
      <c r="L31" s="635"/>
      <c r="M31" s="635"/>
      <c r="N31" s="635"/>
      <c r="O31" s="635"/>
      <c r="P31" s="635"/>
      <c r="Q31" s="635"/>
      <c r="R31" s="635"/>
      <c r="S31" s="635"/>
      <c r="T31" s="635"/>
      <c r="U31" s="635"/>
      <c r="V31" s="635"/>
      <c r="W31" s="635"/>
      <c r="X31" s="635"/>
      <c r="Y31" s="635"/>
      <c r="Z31" s="635"/>
      <c r="AA31" s="635"/>
      <c r="AB31" s="635"/>
      <c r="AC31" s="635"/>
    </row>
    <row r="32" spans="1:29" ht="26.1" customHeight="1">
      <c r="B32" s="702">
        <v>3</v>
      </c>
      <c r="C32" s="331"/>
      <c r="D32" s="331"/>
      <c r="E32" s="208" t="s">
        <v>109</v>
      </c>
      <c r="F32" s="45"/>
      <c r="G32" s="208" t="s">
        <v>110</v>
      </c>
      <c r="H32" s="47"/>
      <c r="I32" s="209" t="s">
        <v>71</v>
      </c>
      <c r="J32" s="635"/>
      <c r="K32" s="635"/>
      <c r="L32" s="635"/>
      <c r="M32" s="635"/>
      <c r="N32" s="635"/>
      <c r="O32" s="635"/>
      <c r="P32" s="635"/>
      <c r="Q32" s="635"/>
      <c r="R32" s="635"/>
      <c r="S32" s="635"/>
      <c r="T32" s="635"/>
      <c r="U32" s="635"/>
      <c r="V32" s="635"/>
      <c r="W32" s="635"/>
      <c r="X32" s="635"/>
      <c r="Y32" s="635"/>
      <c r="Z32" s="635"/>
      <c r="AA32" s="635"/>
      <c r="AB32" s="635"/>
      <c r="AC32" s="635"/>
    </row>
    <row r="33" spans="2:29" ht="26.1" customHeight="1">
      <c r="B33" s="703"/>
      <c r="C33" s="636" t="s">
        <v>233</v>
      </c>
      <c r="D33" s="637"/>
      <c r="E33" s="637"/>
      <c r="F33" s="637"/>
      <c r="G33" s="637"/>
      <c r="H33" s="637"/>
      <c r="I33" s="638"/>
      <c r="J33" s="635"/>
      <c r="K33" s="635"/>
      <c r="L33" s="635"/>
      <c r="M33" s="635"/>
      <c r="N33" s="635"/>
      <c r="O33" s="635"/>
      <c r="P33" s="635"/>
      <c r="Q33" s="635"/>
      <c r="R33" s="635"/>
      <c r="S33" s="635"/>
      <c r="T33" s="635"/>
      <c r="U33" s="635"/>
      <c r="V33" s="635"/>
      <c r="W33" s="635"/>
      <c r="X33" s="635"/>
      <c r="Y33" s="635"/>
      <c r="Z33" s="635"/>
      <c r="AA33" s="635"/>
      <c r="AB33" s="635"/>
      <c r="AC33" s="635"/>
    </row>
    <row r="34" spans="2:29" ht="26.1" customHeight="1">
      <c r="B34" s="702">
        <v>4</v>
      </c>
      <c r="C34" s="331"/>
      <c r="D34" s="331"/>
      <c r="E34" s="208" t="s">
        <v>109</v>
      </c>
      <c r="F34" s="45"/>
      <c r="G34" s="208" t="s">
        <v>110</v>
      </c>
      <c r="H34" s="47"/>
      <c r="I34" s="209" t="s">
        <v>71</v>
      </c>
      <c r="J34" s="635"/>
      <c r="K34" s="635"/>
      <c r="L34" s="635"/>
      <c r="M34" s="635"/>
      <c r="N34" s="635"/>
      <c r="O34" s="635"/>
      <c r="P34" s="635"/>
      <c r="Q34" s="635"/>
      <c r="R34" s="635"/>
      <c r="S34" s="635"/>
      <c r="T34" s="635"/>
      <c r="U34" s="635"/>
      <c r="V34" s="635"/>
      <c r="W34" s="635"/>
      <c r="X34" s="635"/>
      <c r="Y34" s="635"/>
      <c r="Z34" s="635"/>
      <c r="AA34" s="635"/>
      <c r="AB34" s="635"/>
      <c r="AC34" s="635"/>
    </row>
    <row r="35" spans="2:29" ht="26.1" customHeight="1">
      <c r="B35" s="703"/>
      <c r="C35" s="636" t="s">
        <v>233</v>
      </c>
      <c r="D35" s="637"/>
      <c r="E35" s="637"/>
      <c r="F35" s="637"/>
      <c r="G35" s="637"/>
      <c r="H35" s="637"/>
      <c r="I35" s="638"/>
      <c r="J35" s="635"/>
      <c r="K35" s="635"/>
      <c r="L35" s="635"/>
      <c r="M35" s="635"/>
      <c r="N35" s="635"/>
      <c r="O35" s="635"/>
      <c r="P35" s="635"/>
      <c r="Q35" s="635"/>
      <c r="R35" s="635"/>
      <c r="S35" s="635"/>
      <c r="T35" s="635"/>
      <c r="U35" s="635"/>
      <c r="V35" s="635"/>
      <c r="W35" s="635"/>
      <c r="X35" s="635"/>
      <c r="Y35" s="635"/>
      <c r="Z35" s="635"/>
      <c r="AA35" s="635"/>
      <c r="AB35" s="635"/>
      <c r="AC35" s="635"/>
    </row>
    <row r="36" spans="2:29" ht="26.1" customHeight="1">
      <c r="B36" s="702">
        <v>5</v>
      </c>
      <c r="C36" s="331"/>
      <c r="D36" s="331"/>
      <c r="E36" s="208" t="s">
        <v>109</v>
      </c>
      <c r="F36" s="45"/>
      <c r="G36" s="208" t="s">
        <v>110</v>
      </c>
      <c r="H36" s="47"/>
      <c r="I36" s="209" t="s">
        <v>71</v>
      </c>
      <c r="J36" s="635"/>
      <c r="K36" s="635"/>
      <c r="L36" s="635"/>
      <c r="M36" s="635"/>
      <c r="N36" s="635"/>
      <c r="O36" s="635"/>
      <c r="P36" s="635"/>
      <c r="Q36" s="635"/>
      <c r="R36" s="635"/>
      <c r="S36" s="635"/>
      <c r="T36" s="635"/>
      <c r="U36" s="635"/>
      <c r="V36" s="635"/>
      <c r="W36" s="635"/>
      <c r="X36" s="635"/>
      <c r="Y36" s="635"/>
      <c r="Z36" s="635"/>
      <c r="AA36" s="635"/>
      <c r="AB36" s="635"/>
      <c r="AC36" s="635"/>
    </row>
    <row r="37" spans="2:29" ht="26.1" customHeight="1">
      <c r="B37" s="703"/>
      <c r="C37" s="636" t="s">
        <v>233</v>
      </c>
      <c r="D37" s="637"/>
      <c r="E37" s="637"/>
      <c r="F37" s="637"/>
      <c r="G37" s="637"/>
      <c r="H37" s="637"/>
      <c r="I37" s="638"/>
      <c r="J37" s="635"/>
      <c r="K37" s="635"/>
      <c r="L37" s="635"/>
      <c r="M37" s="635"/>
      <c r="N37" s="635"/>
      <c r="O37" s="635"/>
      <c r="P37" s="635"/>
      <c r="Q37" s="635"/>
      <c r="R37" s="635"/>
      <c r="S37" s="635"/>
      <c r="T37" s="635"/>
      <c r="U37" s="635"/>
      <c r="V37" s="635"/>
      <c r="W37" s="635"/>
      <c r="X37" s="635"/>
      <c r="Y37" s="635"/>
      <c r="Z37" s="635"/>
      <c r="AA37" s="635"/>
      <c r="AB37" s="635"/>
      <c r="AC37" s="635"/>
    </row>
    <row r="38" spans="2:29" ht="26.1" customHeight="1">
      <c r="B38" s="702">
        <v>6</v>
      </c>
      <c r="C38" s="639"/>
      <c r="D38" s="331"/>
      <c r="E38" s="208" t="s">
        <v>109</v>
      </c>
      <c r="F38" s="45"/>
      <c r="G38" s="208" t="s">
        <v>110</v>
      </c>
      <c r="H38" s="47"/>
      <c r="I38" s="209" t="s">
        <v>71</v>
      </c>
      <c r="J38" s="635"/>
      <c r="K38" s="635"/>
      <c r="L38" s="635"/>
      <c r="M38" s="635"/>
      <c r="N38" s="635"/>
      <c r="O38" s="635"/>
      <c r="P38" s="635"/>
      <c r="Q38" s="635"/>
      <c r="R38" s="635"/>
      <c r="S38" s="635"/>
      <c r="T38" s="635"/>
      <c r="U38" s="635"/>
      <c r="V38" s="635"/>
      <c r="W38" s="635"/>
      <c r="X38" s="635"/>
      <c r="Y38" s="635"/>
      <c r="Z38" s="635"/>
      <c r="AA38" s="635"/>
      <c r="AB38" s="635"/>
      <c r="AC38" s="635"/>
    </row>
    <row r="39" spans="2:29" ht="26.1" customHeight="1">
      <c r="B39" s="703"/>
      <c r="C39" s="636" t="s">
        <v>233</v>
      </c>
      <c r="D39" s="637"/>
      <c r="E39" s="637"/>
      <c r="F39" s="637"/>
      <c r="G39" s="637"/>
      <c r="H39" s="637"/>
      <c r="I39" s="638"/>
      <c r="J39" s="635"/>
      <c r="K39" s="635"/>
      <c r="L39" s="635"/>
      <c r="M39" s="635"/>
      <c r="N39" s="635"/>
      <c r="O39" s="635"/>
      <c r="P39" s="635"/>
      <c r="Q39" s="635"/>
      <c r="R39" s="635"/>
      <c r="S39" s="635"/>
      <c r="T39" s="635"/>
      <c r="U39" s="635"/>
      <c r="V39" s="635"/>
      <c r="W39" s="635"/>
      <c r="X39" s="635"/>
      <c r="Y39" s="635"/>
      <c r="Z39" s="635"/>
      <c r="AA39" s="635"/>
      <c r="AB39" s="635"/>
      <c r="AC39" s="635"/>
    </row>
    <row r="40" spans="2:29" ht="6.75" customHeight="1"/>
    <row r="41" spans="2:29">
      <c r="B41" s="704" t="s">
        <v>368</v>
      </c>
    </row>
    <row r="42" spans="2:29">
      <c r="B42" s="704" t="s">
        <v>258</v>
      </c>
    </row>
    <row r="43" spans="2:29">
      <c r="B43" s="704" t="s">
        <v>369</v>
      </c>
    </row>
    <row r="44" spans="2:29">
      <c r="B44" s="704" t="s">
        <v>370</v>
      </c>
    </row>
  </sheetData>
  <sheetProtection algorithmName="SHA-512" hashValue="8FVlg/jdi9srnQDG8Sq8LZOcY3klLX/+xBdDhDuGoJTWSRY7mST7OSY7dL2yyzCxC+FwYdx52WK2CoFc+RrCFQ==" saltValue="ohchXMfHGlJoKaVABBRe4w==" spinCount="100000" sheet="1" objects="1" scenarios="1"/>
  <mergeCells count="40">
    <mergeCell ref="B38:B39"/>
    <mergeCell ref="C38:D38"/>
    <mergeCell ref="J38:AC39"/>
    <mergeCell ref="C39:I39"/>
    <mergeCell ref="B34:B35"/>
    <mergeCell ref="C34:D34"/>
    <mergeCell ref="J34:AC35"/>
    <mergeCell ref="C35:I35"/>
    <mergeCell ref="B36:B37"/>
    <mergeCell ref="C36:D36"/>
    <mergeCell ref="J36:AC37"/>
    <mergeCell ref="C37:I37"/>
    <mergeCell ref="B30:B31"/>
    <mergeCell ref="C30:D30"/>
    <mergeCell ref="J30:AC31"/>
    <mergeCell ref="C31:I31"/>
    <mergeCell ref="B32:B33"/>
    <mergeCell ref="C32:D32"/>
    <mergeCell ref="J32:AC33"/>
    <mergeCell ref="C33:I33"/>
    <mergeCell ref="C27:I27"/>
    <mergeCell ref="J27:AC27"/>
    <mergeCell ref="B28:B29"/>
    <mergeCell ref="C28:D28"/>
    <mergeCell ref="J28:AC29"/>
    <mergeCell ref="C29:I29"/>
    <mergeCell ref="B21:E22"/>
    <mergeCell ref="F21:P22"/>
    <mergeCell ref="R21:R22"/>
    <mergeCell ref="B24:B25"/>
    <mergeCell ref="C24:E25"/>
    <mergeCell ref="F24:AC25"/>
    <mergeCell ref="B17:E18"/>
    <mergeCell ref="F17:P18"/>
    <mergeCell ref="R17:R18"/>
    <mergeCell ref="S1:AC1"/>
    <mergeCell ref="D4:Z5"/>
    <mergeCell ref="V7:W7"/>
    <mergeCell ref="F13:P13"/>
    <mergeCell ref="F15:AB15"/>
  </mergeCells>
  <phoneticPr fontId="3"/>
  <dataValidations count="2">
    <dataValidation imeMode="disabled" allowBlank="1" showInputMessage="1" showErrorMessage="1" sqref="C24:E25" xr:uid="{50939F8C-5230-48CA-9EAD-1733B4DFD7BF}"/>
    <dataValidation imeMode="off" allowBlank="1" showInputMessage="1" showErrorMessage="1" sqref="C29 C28:H28 C30:H30 D32:H32 C31:C39 D34:H34 D36:H36 D38:H38" xr:uid="{AB7B4AF2-B6B8-4A64-B797-D1484DC1A09D}"/>
  </dataValidations>
  <printOptions horizontalCentered="1"/>
  <pageMargins left="0.59055118110236227" right="0.4513888888888889"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3FCC5-44A4-438A-849C-DBE7539F3136}">
  <sheetPr>
    <pageSetUpPr fitToPage="1"/>
  </sheetPr>
  <dimension ref="A1:AC26"/>
  <sheetViews>
    <sheetView showGridLines="0" showZeros="0" topLeftCell="A13" zoomScaleNormal="100" workbookViewId="0">
      <selection activeCell="Y26" sqref="Y26:Z26"/>
    </sheetView>
  </sheetViews>
  <sheetFormatPr defaultColWidth="9" defaultRowHeight="13.5"/>
  <cols>
    <col min="1" max="18" width="3" style="9" customWidth="1"/>
    <col min="19" max="29" width="3" style="8" customWidth="1"/>
    <col min="30" max="16384" width="9" style="8"/>
  </cols>
  <sheetData>
    <row r="1" spans="1:29" s="7" customFormat="1" ht="12" customHeight="1">
      <c r="A1" s="99" t="s">
        <v>32</v>
      </c>
      <c r="B1" s="99"/>
      <c r="C1" s="99"/>
      <c r="D1" s="99"/>
      <c r="E1" s="99"/>
      <c r="F1" s="100"/>
      <c r="G1" s="99"/>
      <c r="H1" s="99"/>
      <c r="I1" s="99"/>
      <c r="J1" s="99"/>
      <c r="K1" s="99"/>
      <c r="L1" s="99"/>
      <c r="M1" s="99"/>
      <c r="N1" s="99"/>
      <c r="O1" s="99"/>
      <c r="P1" s="99"/>
      <c r="Q1" s="99"/>
      <c r="R1" s="99"/>
      <c r="S1" s="229" t="s">
        <v>33</v>
      </c>
      <c r="T1" s="229"/>
      <c r="U1" s="229"/>
      <c r="V1" s="229"/>
      <c r="W1" s="229"/>
      <c r="X1" s="229"/>
      <c r="Y1" s="229"/>
      <c r="Z1" s="229"/>
      <c r="AA1" s="229"/>
      <c r="AB1" s="229"/>
      <c r="AC1" s="229"/>
    </row>
    <row r="2" spans="1:29" ht="12" customHeight="1">
      <c r="A2" s="102"/>
      <c r="B2" s="102"/>
      <c r="C2" s="102"/>
      <c r="D2" s="102"/>
      <c r="E2" s="102"/>
      <c r="F2" s="102"/>
      <c r="G2" s="102"/>
      <c r="H2" s="102"/>
      <c r="I2" s="102"/>
      <c r="J2" s="102"/>
      <c r="K2" s="102"/>
      <c r="L2" s="102"/>
      <c r="M2" s="102"/>
      <c r="N2" s="102"/>
      <c r="O2" s="102"/>
      <c r="P2" s="102"/>
      <c r="Q2" s="102"/>
      <c r="R2" s="102"/>
      <c r="S2" s="103"/>
      <c r="T2" s="103"/>
      <c r="U2" s="103"/>
      <c r="V2" s="103"/>
      <c r="W2" s="102"/>
      <c r="X2" s="102"/>
      <c r="Y2" s="102"/>
      <c r="Z2" s="102"/>
      <c r="AA2" s="102"/>
      <c r="AB2" s="103"/>
      <c r="AC2" s="101" t="s">
        <v>221</v>
      </c>
    </row>
    <row r="3" spans="1:29">
      <c r="R3" s="10"/>
    </row>
    <row r="4" spans="1:29" ht="15" customHeight="1">
      <c r="C4" s="8"/>
      <c r="D4" s="230" t="s">
        <v>2</v>
      </c>
      <c r="E4" s="231"/>
      <c r="F4" s="231"/>
      <c r="G4" s="231"/>
      <c r="H4" s="231"/>
      <c r="I4" s="231"/>
      <c r="J4" s="231"/>
      <c r="K4" s="231"/>
      <c r="L4" s="231"/>
      <c r="M4" s="231"/>
      <c r="N4" s="231"/>
      <c r="O4" s="231"/>
      <c r="P4" s="231"/>
      <c r="Q4" s="231"/>
      <c r="R4" s="231"/>
      <c r="S4" s="231"/>
      <c r="T4" s="231"/>
      <c r="U4" s="231"/>
      <c r="V4" s="231"/>
      <c r="W4" s="231"/>
      <c r="X4" s="231"/>
      <c r="Y4" s="231"/>
      <c r="Z4" s="232"/>
    </row>
    <row r="5" spans="1:29" ht="15" customHeight="1">
      <c r="C5" s="11"/>
      <c r="D5" s="233"/>
      <c r="E5" s="234"/>
      <c r="F5" s="234"/>
      <c r="G5" s="234"/>
      <c r="H5" s="234"/>
      <c r="I5" s="234"/>
      <c r="J5" s="234"/>
      <c r="K5" s="234"/>
      <c r="L5" s="234"/>
      <c r="M5" s="234"/>
      <c r="N5" s="234"/>
      <c r="O5" s="234"/>
      <c r="P5" s="234"/>
      <c r="Q5" s="234"/>
      <c r="R5" s="234"/>
      <c r="S5" s="234"/>
      <c r="T5" s="234"/>
      <c r="U5" s="234"/>
      <c r="V5" s="234"/>
      <c r="W5" s="234"/>
      <c r="X5" s="234"/>
      <c r="Y5" s="234"/>
      <c r="Z5" s="235"/>
    </row>
    <row r="6" spans="1:29" ht="50.1" customHeight="1">
      <c r="F6" s="12"/>
    </row>
    <row r="7" spans="1:29" ht="23.25" customHeight="1">
      <c r="B7" s="247" t="s">
        <v>117</v>
      </c>
      <c r="C7" s="640"/>
      <c r="D7" s="641"/>
      <c r="E7" s="244">
        <f>'1'!$E$15</f>
        <v>0</v>
      </c>
      <c r="F7" s="375"/>
      <c r="G7" s="375"/>
      <c r="H7" s="375"/>
      <c r="I7" s="375"/>
      <c r="J7" s="375"/>
      <c r="K7" s="375"/>
      <c r="L7" s="375"/>
      <c r="M7" s="375"/>
      <c r="N7" s="375"/>
      <c r="O7" s="376"/>
      <c r="Q7" s="14"/>
    </row>
    <row r="8" spans="1:29" ht="7.35" customHeight="1">
      <c r="B8" s="13"/>
      <c r="C8" s="13"/>
      <c r="D8" s="13"/>
    </row>
    <row r="9" spans="1:29" ht="24" customHeight="1">
      <c r="A9" s="16"/>
      <c r="B9" s="642" t="s">
        <v>371</v>
      </c>
      <c r="C9" s="600"/>
      <c r="D9" s="643"/>
      <c r="E9" s="226"/>
      <c r="F9" s="602"/>
      <c r="G9" s="602"/>
      <c r="H9" s="602"/>
      <c r="I9" s="602"/>
      <c r="J9" s="602"/>
      <c r="K9" s="602"/>
      <c r="L9" s="602"/>
      <c r="M9" s="602"/>
      <c r="N9" s="602"/>
      <c r="O9" s="602"/>
      <c r="P9" s="602"/>
      <c r="Q9" s="602"/>
      <c r="R9" s="602"/>
      <c r="S9" s="602"/>
      <c r="T9" s="602"/>
      <c r="U9" s="602"/>
      <c r="V9" s="602"/>
      <c r="W9" s="602"/>
      <c r="X9" s="602"/>
      <c r="Y9" s="602"/>
      <c r="Z9" s="602"/>
      <c r="AA9" s="602"/>
      <c r="AB9" s="603"/>
      <c r="AC9" s="7"/>
    </row>
    <row r="10" spans="1:29" ht="6" customHeight="1">
      <c r="A10" s="16"/>
      <c r="B10" s="16"/>
      <c r="C10" s="16"/>
      <c r="D10" s="16"/>
      <c r="E10" s="16"/>
      <c r="F10" s="16"/>
      <c r="G10" s="16"/>
      <c r="H10" s="16"/>
      <c r="I10" s="16"/>
      <c r="J10" s="16"/>
      <c r="K10" s="16"/>
      <c r="L10" s="16"/>
      <c r="M10" s="16"/>
      <c r="N10" s="16"/>
      <c r="O10" s="16"/>
      <c r="P10" s="16"/>
      <c r="Q10" s="16"/>
      <c r="R10" s="16"/>
      <c r="S10" s="7"/>
      <c r="T10" s="7"/>
      <c r="U10" s="7"/>
      <c r="V10" s="7"/>
      <c r="W10" s="7"/>
      <c r="X10" s="7"/>
      <c r="Y10" s="7"/>
      <c r="Z10" s="7"/>
      <c r="AA10" s="7"/>
      <c r="AB10" s="7"/>
      <c r="AC10" s="7"/>
    </row>
    <row r="11" spans="1:29" ht="23.1" customHeight="1">
      <c r="A11" s="16"/>
      <c r="B11" s="252" t="s">
        <v>73</v>
      </c>
      <c r="C11" s="253"/>
      <c r="D11" s="254"/>
      <c r="E11" s="644"/>
      <c r="F11" s="645"/>
      <c r="G11" s="645"/>
      <c r="H11" s="645"/>
      <c r="I11" s="645"/>
      <c r="J11" s="645"/>
      <c r="K11" s="645"/>
      <c r="L11" s="645"/>
      <c r="M11" s="645"/>
      <c r="N11" s="645"/>
      <c r="O11" s="645"/>
      <c r="P11" s="645"/>
      <c r="Q11" s="645"/>
      <c r="R11" s="645"/>
      <c r="S11" s="645"/>
      <c r="T11" s="645"/>
      <c r="U11" s="645"/>
      <c r="V11" s="645"/>
      <c r="W11" s="645"/>
      <c r="X11" s="645"/>
      <c r="Y11" s="645"/>
      <c r="Z11" s="645"/>
      <c r="AA11" s="645"/>
      <c r="AB11" s="646"/>
      <c r="AC11" s="7"/>
    </row>
    <row r="12" spans="1:29" ht="6" customHeight="1">
      <c r="A12" s="16"/>
      <c r="B12" s="16"/>
      <c r="C12" s="16"/>
      <c r="D12" s="16"/>
      <c r="E12" s="16"/>
      <c r="F12" s="16"/>
      <c r="G12" s="16"/>
      <c r="H12" s="16"/>
      <c r="I12" s="16"/>
      <c r="J12" s="16"/>
      <c r="K12" s="16"/>
      <c r="L12" s="16"/>
      <c r="M12" s="16"/>
      <c r="N12" s="16"/>
      <c r="O12" s="16"/>
      <c r="P12" s="16"/>
      <c r="Q12" s="16"/>
      <c r="R12" s="16"/>
      <c r="S12" s="7"/>
      <c r="T12" s="7"/>
      <c r="U12" s="7"/>
      <c r="V12" s="7"/>
      <c r="W12" s="7"/>
      <c r="X12" s="7"/>
      <c r="Y12" s="7"/>
      <c r="Z12" s="7"/>
      <c r="AA12" s="7"/>
      <c r="AB12" s="7"/>
      <c r="AC12" s="7"/>
    </row>
    <row r="13" spans="1:29" ht="14.85" customHeight="1">
      <c r="A13" s="16"/>
      <c r="B13" s="255" t="s">
        <v>372</v>
      </c>
      <c r="C13" s="256"/>
      <c r="D13" s="256"/>
      <c r="E13" s="13" t="s">
        <v>6</v>
      </c>
      <c r="F13" s="647"/>
      <c r="G13" s="648"/>
      <c r="H13" s="17" t="s">
        <v>0</v>
      </c>
      <c r="I13" s="647"/>
      <c r="J13" s="649"/>
      <c r="K13" s="648"/>
      <c r="L13" s="16"/>
      <c r="M13" s="16"/>
      <c r="N13" s="16"/>
      <c r="O13" s="16"/>
      <c r="P13" s="16"/>
      <c r="Q13" s="16"/>
      <c r="R13" s="10" t="s">
        <v>75</v>
      </c>
      <c r="S13" s="650"/>
      <c r="T13" s="649"/>
      <c r="U13" s="649"/>
      <c r="V13" s="649"/>
      <c r="W13" s="648"/>
      <c r="X13" s="7"/>
      <c r="Y13" s="7"/>
      <c r="Z13" s="7"/>
      <c r="AA13" s="7"/>
      <c r="AB13" s="7"/>
      <c r="AC13" s="7"/>
    </row>
    <row r="14" spans="1:29" ht="6" customHeight="1">
      <c r="A14" s="16"/>
      <c r="B14" s="13"/>
      <c r="C14" s="13"/>
      <c r="D14" s="13"/>
      <c r="E14" s="13"/>
      <c r="F14" s="16"/>
      <c r="G14" s="16"/>
      <c r="H14" s="16"/>
      <c r="I14" s="16"/>
      <c r="J14" s="16"/>
      <c r="K14" s="16"/>
      <c r="L14" s="16"/>
      <c r="M14" s="16"/>
      <c r="N14" s="16"/>
      <c r="O14" s="16"/>
      <c r="P14" s="16"/>
      <c r="Q14" s="16"/>
      <c r="R14" s="16"/>
      <c r="S14" s="7"/>
      <c r="T14" s="7"/>
      <c r="U14" s="7"/>
      <c r="V14" s="7"/>
      <c r="W14" s="7"/>
      <c r="X14" s="7"/>
      <c r="Y14" s="7"/>
      <c r="Z14" s="7"/>
      <c r="AA14" s="7"/>
      <c r="AB14" s="7"/>
      <c r="AC14" s="7"/>
    </row>
    <row r="15" spans="1:29" ht="24" customHeight="1">
      <c r="A15" s="16"/>
      <c r="B15" s="16"/>
      <c r="C15" s="16"/>
      <c r="D15" s="13"/>
      <c r="E15" s="644"/>
      <c r="F15" s="645"/>
      <c r="G15" s="645"/>
      <c r="H15" s="645"/>
      <c r="I15" s="645"/>
      <c r="J15" s="645"/>
      <c r="K15" s="645"/>
      <c r="L15" s="645"/>
      <c r="M15" s="645"/>
      <c r="N15" s="645"/>
      <c r="O15" s="645"/>
      <c r="P15" s="645"/>
      <c r="Q15" s="645"/>
      <c r="R15" s="645"/>
      <c r="S15" s="645"/>
      <c r="T15" s="645"/>
      <c r="U15" s="645"/>
      <c r="V15" s="645"/>
      <c r="W15" s="645"/>
      <c r="X15" s="645"/>
      <c r="Y15" s="645"/>
      <c r="Z15" s="645"/>
      <c r="AA15" s="645"/>
      <c r="AB15" s="646"/>
      <c r="AC15" s="7"/>
    </row>
    <row r="16" spans="1:29" ht="60" customHeight="1">
      <c r="A16" s="16"/>
      <c r="B16" s="16"/>
      <c r="C16" s="16"/>
      <c r="D16" s="13"/>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7"/>
    </row>
    <row r="17" spans="1:29" ht="24" customHeight="1">
      <c r="A17" s="16"/>
      <c r="B17" s="16"/>
      <c r="C17" s="653" t="s">
        <v>281</v>
      </c>
      <c r="D17" s="654"/>
      <c r="E17" s="654"/>
      <c r="F17" s="654"/>
      <c r="G17" s="654"/>
      <c r="H17" s="654"/>
      <c r="I17" s="654"/>
      <c r="J17" s="654"/>
      <c r="K17" s="654"/>
      <c r="L17" s="654"/>
      <c r="M17" s="654"/>
      <c r="N17" s="654"/>
      <c r="O17" s="654"/>
      <c r="P17" s="654"/>
      <c r="Q17" s="654"/>
      <c r="R17" s="654"/>
      <c r="S17" s="654"/>
      <c r="T17" s="654"/>
      <c r="U17" s="654"/>
      <c r="V17" s="654"/>
      <c r="W17" s="654"/>
      <c r="X17" s="654"/>
      <c r="Y17" s="654"/>
      <c r="Z17" s="654"/>
      <c r="AA17" s="654"/>
      <c r="AB17" s="206"/>
      <c r="AC17" s="7"/>
    </row>
    <row r="18" spans="1:29" ht="24" customHeight="1">
      <c r="A18" s="16"/>
      <c r="B18" s="16"/>
      <c r="C18" s="654"/>
      <c r="D18" s="654"/>
      <c r="E18" s="654"/>
      <c r="F18" s="654"/>
      <c r="G18" s="654"/>
      <c r="H18" s="654"/>
      <c r="I18" s="654"/>
      <c r="J18" s="654"/>
      <c r="K18" s="654"/>
      <c r="L18" s="654"/>
      <c r="M18" s="654"/>
      <c r="N18" s="654"/>
      <c r="O18" s="654"/>
      <c r="P18" s="654"/>
      <c r="Q18" s="654"/>
      <c r="R18" s="654"/>
      <c r="S18" s="654"/>
      <c r="T18" s="654"/>
      <c r="U18" s="654"/>
      <c r="V18" s="654"/>
      <c r="W18" s="654"/>
      <c r="X18" s="654"/>
      <c r="Y18" s="654"/>
      <c r="Z18" s="654"/>
      <c r="AA18" s="654"/>
      <c r="AB18" s="206"/>
      <c r="AC18" s="7"/>
    </row>
    <row r="19" spans="1:29" ht="24" customHeight="1">
      <c r="A19" s="16"/>
      <c r="B19" s="16"/>
      <c r="C19" s="654"/>
      <c r="D19" s="654"/>
      <c r="E19" s="654"/>
      <c r="F19" s="654"/>
      <c r="G19" s="654"/>
      <c r="H19" s="654"/>
      <c r="I19" s="654"/>
      <c r="J19" s="654"/>
      <c r="K19" s="654"/>
      <c r="L19" s="654"/>
      <c r="M19" s="654"/>
      <c r="N19" s="654"/>
      <c r="O19" s="654"/>
      <c r="P19" s="654"/>
      <c r="Q19" s="654"/>
      <c r="R19" s="654"/>
      <c r="S19" s="654"/>
      <c r="T19" s="654"/>
      <c r="U19" s="654"/>
      <c r="V19" s="654"/>
      <c r="W19" s="654"/>
      <c r="X19" s="654"/>
      <c r="Y19" s="654"/>
      <c r="Z19" s="654"/>
      <c r="AA19" s="654"/>
      <c r="AB19" s="206"/>
      <c r="AC19" s="7"/>
    </row>
    <row r="20" spans="1:29" ht="24" customHeight="1">
      <c r="A20" s="16"/>
      <c r="B20" s="16"/>
      <c r="C20" s="654"/>
      <c r="D20" s="654"/>
      <c r="E20" s="654"/>
      <c r="F20" s="654"/>
      <c r="G20" s="654"/>
      <c r="H20" s="654"/>
      <c r="I20" s="654"/>
      <c r="J20" s="654"/>
      <c r="K20" s="654"/>
      <c r="L20" s="654"/>
      <c r="M20" s="654"/>
      <c r="N20" s="654"/>
      <c r="O20" s="654"/>
      <c r="P20" s="654"/>
      <c r="Q20" s="654"/>
      <c r="R20" s="654"/>
      <c r="S20" s="654"/>
      <c r="T20" s="654"/>
      <c r="U20" s="654"/>
      <c r="V20" s="654"/>
      <c r="W20" s="654"/>
      <c r="X20" s="654"/>
      <c r="Y20" s="654"/>
      <c r="Z20" s="654"/>
      <c r="AA20" s="654"/>
      <c r="AB20" s="206"/>
      <c r="AC20" s="7"/>
    </row>
    <row r="21" spans="1:29" ht="15" customHeight="1">
      <c r="A21" s="16"/>
      <c r="B21" s="16"/>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206"/>
      <c r="AC21" s="7"/>
    </row>
    <row r="22" spans="1:29" ht="60" customHeight="1"/>
    <row r="23" spans="1:29" ht="27" customHeight="1">
      <c r="I23" s="655" t="s">
        <v>373</v>
      </c>
      <c r="J23" s="256"/>
      <c r="K23" s="256"/>
      <c r="L23" s="256"/>
      <c r="M23" s="256"/>
      <c r="N23" s="656"/>
      <c r="O23" s="657"/>
      <c r="P23" s="657"/>
      <c r="Q23" s="657"/>
      <c r="R23" s="657"/>
      <c r="S23" s="657"/>
      <c r="T23" s="657"/>
      <c r="U23" s="657"/>
      <c r="V23" s="657"/>
      <c r="W23" s="657"/>
      <c r="X23" s="657"/>
      <c r="Y23" s="657"/>
      <c r="Z23" s="657"/>
      <c r="AA23" s="2" t="s">
        <v>3</v>
      </c>
    </row>
    <row r="24" spans="1:29" ht="23.1" customHeight="1">
      <c r="N24" s="658" t="s">
        <v>226</v>
      </c>
      <c r="O24" s="659"/>
      <c r="P24" s="659"/>
      <c r="Q24" s="659"/>
      <c r="R24" s="659"/>
      <c r="S24" s="659"/>
      <c r="T24" s="659"/>
      <c r="U24" s="659"/>
      <c r="V24" s="659"/>
      <c r="W24" s="659"/>
      <c r="X24" s="659"/>
      <c r="Y24" s="659"/>
      <c r="Z24" s="659"/>
    </row>
    <row r="25" spans="1:29" ht="39" customHeight="1"/>
    <row r="26" spans="1:29">
      <c r="R26" s="651"/>
      <c r="S26" s="651"/>
      <c r="T26" s="651"/>
      <c r="U26" s="17" t="s">
        <v>109</v>
      </c>
      <c r="V26" s="652"/>
      <c r="W26" s="652"/>
      <c r="X26" s="17" t="s">
        <v>110</v>
      </c>
      <c r="Y26" s="652"/>
      <c r="Z26" s="652"/>
      <c r="AA26" s="13" t="s">
        <v>100</v>
      </c>
    </row>
  </sheetData>
  <sheetProtection algorithmName="SHA-512" hashValue="nmbKQTsNyAwgVB7ANSUOZqF4x6cNEyWPrjGcDAOuchNcB2+7dFhQythefbm2/kZERT6jYD12N/OeG5F/7ZuvTg==" saltValue="Z8yC5Tgg8HjwWTJojJf3IQ==" spinCount="100000" sheet="1" objects="1" scenarios="1"/>
  <mergeCells count="20">
    <mergeCell ref="R26:T26"/>
    <mergeCell ref="V26:W26"/>
    <mergeCell ref="Y26:Z26"/>
    <mergeCell ref="E15:AB15"/>
    <mergeCell ref="C17:AA21"/>
    <mergeCell ref="I23:M23"/>
    <mergeCell ref="N23:Z23"/>
    <mergeCell ref="N24:Z24"/>
    <mergeCell ref="B11:D11"/>
    <mergeCell ref="E11:AB11"/>
    <mergeCell ref="B13:D13"/>
    <mergeCell ref="F13:G13"/>
    <mergeCell ref="I13:K13"/>
    <mergeCell ref="S13:W13"/>
    <mergeCell ref="S1:AC1"/>
    <mergeCell ref="D4:Z5"/>
    <mergeCell ref="B7:D7"/>
    <mergeCell ref="E7:O7"/>
    <mergeCell ref="B9:D9"/>
    <mergeCell ref="E9:AB9"/>
  </mergeCells>
  <phoneticPr fontId="3"/>
  <dataValidations count="2">
    <dataValidation allowBlank="1" showDropDown="1" showInputMessage="1" showErrorMessage="1" sqref="S13:W13" xr:uid="{F8CFC1AC-1CD4-4A32-9018-C154BE5473CE}"/>
    <dataValidation imeMode="off" allowBlank="1" showInputMessage="1" showErrorMessage="1" sqref="F13:K13 R26" xr:uid="{18D9E839-F552-4EAA-8D4C-F77A78AC4A29}"/>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41929-3544-4D64-ADD5-8CDFD073D731}">
  <sheetPr>
    <pageSetUpPr fitToPage="1"/>
  </sheetPr>
  <dimension ref="A1:AD66"/>
  <sheetViews>
    <sheetView showGridLines="0" showZeros="0" zoomScaleNormal="100" workbookViewId="0">
      <selection activeCell="D4" sqref="D4:Z5"/>
    </sheetView>
  </sheetViews>
  <sheetFormatPr defaultColWidth="9" defaultRowHeight="13.5"/>
  <cols>
    <col min="1" max="18" width="3.125" style="20" customWidth="1"/>
    <col min="19" max="29" width="3.125" style="1" customWidth="1"/>
    <col min="30" max="16384" width="9" style="1"/>
  </cols>
  <sheetData>
    <row r="1" spans="1:30" s="6" customFormat="1" ht="12" customHeight="1">
      <c r="A1" s="104" t="s">
        <v>32</v>
      </c>
      <c r="B1" s="104"/>
      <c r="C1" s="104"/>
      <c r="D1" s="104"/>
      <c r="E1" s="104"/>
      <c r="F1" s="105"/>
      <c r="G1" s="104"/>
      <c r="H1" s="104"/>
      <c r="I1" s="104"/>
      <c r="J1" s="104"/>
      <c r="K1" s="104"/>
      <c r="L1" s="104"/>
      <c r="M1" s="104"/>
      <c r="N1" s="104"/>
      <c r="O1" s="104"/>
      <c r="P1" s="104"/>
      <c r="Q1" s="104"/>
      <c r="R1" s="104"/>
      <c r="S1" s="286" t="s">
        <v>33</v>
      </c>
      <c r="T1" s="286"/>
      <c r="U1" s="286"/>
      <c r="V1" s="286"/>
      <c r="W1" s="286"/>
      <c r="X1" s="286"/>
      <c r="Y1" s="286"/>
      <c r="Z1" s="286"/>
      <c r="AA1" s="286"/>
      <c r="AB1" s="286"/>
      <c r="AC1" s="286"/>
    </row>
    <row r="2" spans="1:30">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6" t="s">
        <v>27</v>
      </c>
    </row>
    <row r="3" spans="1:30">
      <c r="R3" s="26"/>
    </row>
    <row r="4" spans="1:30" ht="15" customHeight="1">
      <c r="D4" s="287" t="s">
        <v>84</v>
      </c>
      <c r="E4" s="288"/>
      <c r="F4" s="288"/>
      <c r="G4" s="288"/>
      <c r="H4" s="288"/>
      <c r="I4" s="288"/>
      <c r="J4" s="288"/>
      <c r="K4" s="288"/>
      <c r="L4" s="288"/>
      <c r="M4" s="288"/>
      <c r="N4" s="288"/>
      <c r="O4" s="288"/>
      <c r="P4" s="288"/>
      <c r="Q4" s="288"/>
      <c r="R4" s="288"/>
      <c r="S4" s="288"/>
      <c r="T4" s="288"/>
      <c r="U4" s="288"/>
      <c r="V4" s="288"/>
      <c r="W4" s="288"/>
      <c r="X4" s="288"/>
      <c r="Y4" s="288"/>
      <c r="Z4" s="289"/>
    </row>
    <row r="5" spans="1:30" ht="15" customHeight="1">
      <c r="C5" s="31"/>
      <c r="D5" s="290"/>
      <c r="E5" s="291"/>
      <c r="F5" s="291"/>
      <c r="G5" s="291"/>
      <c r="H5" s="291"/>
      <c r="I5" s="291"/>
      <c r="J5" s="291"/>
      <c r="K5" s="291"/>
      <c r="L5" s="291"/>
      <c r="M5" s="291"/>
      <c r="N5" s="291"/>
      <c r="O5" s="291"/>
      <c r="P5" s="291"/>
      <c r="Q5" s="291"/>
      <c r="R5" s="291"/>
      <c r="S5" s="291"/>
      <c r="T5" s="291"/>
      <c r="U5" s="291"/>
      <c r="V5" s="291"/>
      <c r="W5" s="291"/>
      <c r="X5" s="291"/>
      <c r="Y5" s="291"/>
      <c r="Z5" s="292"/>
    </row>
    <row r="6" spans="1:30">
      <c r="F6" s="21"/>
    </row>
    <row r="7" spans="1:30">
      <c r="A7" s="22"/>
      <c r="B7" s="22"/>
      <c r="C7" s="22"/>
      <c r="D7" s="22"/>
      <c r="E7" s="22"/>
      <c r="F7" s="22"/>
      <c r="G7" s="22"/>
      <c r="H7" s="22"/>
      <c r="I7" s="22"/>
      <c r="J7" s="22"/>
      <c r="K7" s="22"/>
      <c r="L7" s="1"/>
      <c r="M7" s="1"/>
      <c r="N7" s="1"/>
      <c r="O7" s="1"/>
      <c r="P7" s="1"/>
      <c r="Q7" s="1"/>
      <c r="R7" s="1"/>
      <c r="V7" s="257" t="str">
        <f>'1'!$V$7</f>
        <v>2025</v>
      </c>
      <c r="W7" s="293"/>
      <c r="X7" s="32" t="s">
        <v>59</v>
      </c>
      <c r="Y7" s="42">
        <f>'1'!Y7</f>
        <v>0</v>
      </c>
      <c r="Z7" s="22" t="s">
        <v>106</v>
      </c>
      <c r="AA7" s="42">
        <f>'1'!AA7</f>
        <v>0</v>
      </c>
      <c r="AB7" s="22" t="s">
        <v>107</v>
      </c>
    </row>
    <row r="8" spans="1:30" ht="7.5" customHeight="1">
      <c r="K8" s="9"/>
    </row>
    <row r="9" spans="1:30" s="8" customFormat="1" ht="14.85" customHeight="1">
      <c r="A9" s="9"/>
      <c r="B9" s="13" t="s">
        <v>108</v>
      </c>
      <c r="C9" s="9"/>
      <c r="D9" s="9"/>
      <c r="E9" s="17"/>
      <c r="F9" s="9"/>
      <c r="G9" s="9"/>
      <c r="H9" s="9"/>
      <c r="I9" s="9"/>
      <c r="J9" s="17"/>
      <c r="L9" s="9"/>
      <c r="M9" s="9"/>
      <c r="N9" s="9"/>
      <c r="O9" s="9"/>
      <c r="P9" s="9"/>
      <c r="Q9" s="9"/>
      <c r="R9" s="9"/>
      <c r="AD9" s="15"/>
    </row>
    <row r="10" spans="1:30" s="8" customFormat="1" ht="23.1" customHeight="1">
      <c r="A10" s="9"/>
      <c r="B10" s="7" t="s">
        <v>25</v>
      </c>
      <c r="C10" s="13"/>
      <c r="D10" s="13"/>
      <c r="E10" s="294">
        <f>'1'!E15</f>
        <v>0</v>
      </c>
      <c r="F10" s="295"/>
      <c r="G10" s="295"/>
      <c r="H10" s="295"/>
      <c r="I10" s="295"/>
      <c r="J10" s="295"/>
      <c r="K10" s="295"/>
      <c r="L10" s="295"/>
      <c r="M10" s="295"/>
      <c r="N10" s="295"/>
      <c r="O10" s="296"/>
      <c r="P10" s="9"/>
      <c r="Q10" s="14" t="s">
        <v>69</v>
      </c>
      <c r="R10" s="9"/>
      <c r="AD10" s="15"/>
    </row>
    <row r="11" spans="1:30" s="8" customFormat="1" ht="7.35" customHeight="1">
      <c r="A11" s="9"/>
      <c r="B11" s="13"/>
      <c r="C11" s="13"/>
      <c r="D11" s="13"/>
      <c r="E11" s="9"/>
      <c r="F11" s="9"/>
      <c r="G11" s="9"/>
      <c r="H11" s="9"/>
      <c r="I11" s="9"/>
      <c r="J11" s="9"/>
      <c r="K11" s="9"/>
      <c r="L11" s="9"/>
      <c r="M11" s="9"/>
      <c r="N11" s="9"/>
      <c r="O11" s="9"/>
      <c r="P11" s="9"/>
      <c r="Q11" s="9"/>
      <c r="R11" s="9"/>
      <c r="AD11" s="15"/>
    </row>
    <row r="12" spans="1:30" s="8" customFormat="1" ht="15.6" customHeight="1">
      <c r="A12" s="9"/>
      <c r="B12" s="13" t="s">
        <v>14</v>
      </c>
      <c r="C12" s="13"/>
      <c r="D12" s="13"/>
      <c r="E12" s="294">
        <f>'1'!E17:O17</f>
        <v>0</v>
      </c>
      <c r="F12" s="295"/>
      <c r="G12" s="295"/>
      <c r="H12" s="295"/>
      <c r="I12" s="295"/>
      <c r="J12" s="295"/>
      <c r="K12" s="295"/>
      <c r="L12" s="295"/>
      <c r="M12" s="295"/>
      <c r="N12" s="295"/>
      <c r="O12" s="296"/>
      <c r="P12" s="18"/>
      <c r="Q12" s="18"/>
      <c r="R12" s="9"/>
      <c r="AD12" s="15"/>
    </row>
    <row r="13" spans="1:30" s="8" customFormat="1" ht="7.35" customHeight="1">
      <c r="A13" s="9"/>
      <c r="B13" s="13"/>
      <c r="C13" s="13"/>
      <c r="D13" s="13"/>
      <c r="E13" s="9"/>
      <c r="F13" s="9"/>
      <c r="G13" s="9"/>
      <c r="H13" s="9"/>
      <c r="I13" s="9"/>
      <c r="J13" s="9"/>
      <c r="K13" s="9"/>
      <c r="L13" s="9"/>
      <c r="M13" s="9"/>
      <c r="N13" s="9"/>
      <c r="O13" s="9"/>
      <c r="P13" s="9"/>
      <c r="Q13" s="9"/>
      <c r="R13" s="9"/>
      <c r="AD13" s="15"/>
    </row>
    <row r="14" spans="1:30" s="8" customFormat="1" ht="15.6" customHeight="1">
      <c r="A14" s="9"/>
      <c r="B14" s="13" t="s">
        <v>26</v>
      </c>
      <c r="C14" s="13"/>
      <c r="D14" s="13"/>
      <c r="E14" s="294">
        <f>'1'!E19:O19</f>
        <v>0</v>
      </c>
      <c r="F14" s="295"/>
      <c r="G14" s="295"/>
      <c r="H14" s="295"/>
      <c r="I14" s="295"/>
      <c r="J14" s="295"/>
      <c r="K14" s="295"/>
      <c r="L14" s="295"/>
      <c r="M14" s="295"/>
      <c r="N14" s="295"/>
      <c r="O14" s="296"/>
      <c r="P14" s="18"/>
      <c r="Q14" s="18"/>
      <c r="R14" s="9"/>
      <c r="AD14" s="15"/>
    </row>
    <row r="15" spans="1:30" s="8" customFormat="1" ht="6" customHeight="1">
      <c r="A15" s="9"/>
      <c r="B15" s="16"/>
      <c r="C15" s="16"/>
      <c r="D15" s="13"/>
      <c r="E15" s="18"/>
      <c r="F15" s="18"/>
      <c r="G15" s="18"/>
      <c r="H15" s="18"/>
      <c r="I15" s="18"/>
      <c r="J15" s="18"/>
      <c r="K15" s="18"/>
      <c r="L15" s="18"/>
      <c r="M15" s="18"/>
      <c r="N15" s="18"/>
      <c r="O15" s="18"/>
      <c r="P15" s="18"/>
      <c r="Q15" s="18"/>
      <c r="R15" s="9"/>
      <c r="AD15" s="15"/>
    </row>
    <row r="16" spans="1:30" s="8" customFormat="1" ht="15" customHeight="1">
      <c r="A16" s="9"/>
      <c r="B16" s="13" t="s">
        <v>70</v>
      </c>
      <c r="C16" s="13"/>
      <c r="D16" s="13"/>
      <c r="E16" s="297">
        <f>'1'!E21:F21</f>
        <v>0</v>
      </c>
      <c r="F16" s="298"/>
      <c r="G16" s="14" t="s">
        <v>109</v>
      </c>
      <c r="H16" s="35">
        <f>'1'!H21</f>
        <v>0</v>
      </c>
      <c r="I16" s="14" t="s">
        <v>110</v>
      </c>
      <c r="J16" s="35">
        <f>'1'!J21</f>
        <v>0</v>
      </c>
      <c r="K16" s="18" t="s">
        <v>71</v>
      </c>
      <c r="L16" s="9"/>
      <c r="M16" s="14"/>
      <c r="N16" s="14"/>
      <c r="O16" s="14"/>
      <c r="P16" s="14"/>
      <c r="AD16" s="15"/>
    </row>
    <row r="17" spans="1:28" ht="7.5" customHeight="1"/>
    <row r="18" spans="1:28" ht="23.1" customHeight="1">
      <c r="B18" s="299" t="s">
        <v>15</v>
      </c>
      <c r="C18" s="300"/>
      <c r="D18" s="55"/>
      <c r="E18" s="301">
        <f>'1'!E24:AB24</f>
        <v>0</v>
      </c>
      <c r="F18" s="302"/>
      <c r="G18" s="302"/>
      <c r="H18" s="302"/>
      <c r="I18" s="302"/>
      <c r="J18" s="302"/>
      <c r="K18" s="302"/>
      <c r="L18" s="302"/>
      <c r="M18" s="302"/>
      <c r="N18" s="302"/>
      <c r="O18" s="302"/>
      <c r="P18" s="302"/>
      <c r="Q18" s="302"/>
      <c r="R18" s="302"/>
      <c r="S18" s="302"/>
      <c r="T18" s="302"/>
      <c r="U18" s="302"/>
      <c r="V18" s="302"/>
      <c r="W18" s="302"/>
      <c r="X18" s="302"/>
      <c r="Y18" s="302"/>
      <c r="Z18" s="302"/>
      <c r="AA18" s="302"/>
      <c r="AB18" s="303"/>
    </row>
    <row r="19" spans="1:28" ht="6" customHeight="1">
      <c r="B19" s="32"/>
      <c r="C19" s="32"/>
      <c r="D19" s="32"/>
      <c r="E19" s="56"/>
      <c r="F19" s="57"/>
      <c r="G19" s="57"/>
      <c r="H19" s="57"/>
      <c r="I19" s="57"/>
      <c r="J19" s="57"/>
      <c r="K19" s="57"/>
      <c r="L19" s="57"/>
      <c r="M19" s="57"/>
      <c r="N19" s="57"/>
      <c r="O19" s="57"/>
      <c r="P19" s="57"/>
      <c r="Q19" s="57"/>
      <c r="R19" s="57"/>
      <c r="S19" s="58"/>
      <c r="T19" s="58"/>
      <c r="U19" s="58"/>
      <c r="V19" s="58"/>
      <c r="W19" s="58"/>
      <c r="X19" s="58"/>
      <c r="Y19" s="58"/>
      <c r="Z19" s="58"/>
      <c r="AA19" s="58"/>
      <c r="AB19" s="58"/>
    </row>
    <row r="20" spans="1:28" ht="23.1" customHeight="1">
      <c r="B20" s="23" t="s">
        <v>73</v>
      </c>
      <c r="D20" s="32"/>
      <c r="E20" s="301">
        <f>'1'!E26:AB26</f>
        <v>0</v>
      </c>
      <c r="F20" s="302"/>
      <c r="G20" s="302"/>
      <c r="H20" s="302"/>
      <c r="I20" s="302"/>
      <c r="J20" s="302"/>
      <c r="K20" s="302"/>
      <c r="L20" s="302"/>
      <c r="M20" s="302"/>
      <c r="N20" s="302"/>
      <c r="O20" s="302"/>
      <c r="P20" s="302"/>
      <c r="Q20" s="302"/>
      <c r="R20" s="302"/>
      <c r="S20" s="302"/>
      <c r="T20" s="302"/>
      <c r="U20" s="302"/>
      <c r="V20" s="302"/>
      <c r="W20" s="302"/>
      <c r="X20" s="302"/>
      <c r="Y20" s="302"/>
      <c r="Z20" s="302"/>
      <c r="AA20" s="302"/>
      <c r="AB20" s="303"/>
    </row>
    <row r="21" spans="1:28" ht="7.5" customHeight="1">
      <c r="B21" s="32"/>
      <c r="C21" s="32"/>
      <c r="D21" s="32"/>
      <c r="E21" s="32"/>
    </row>
    <row r="22" spans="1:28" ht="7.5" customHeight="1">
      <c r="B22" s="32"/>
      <c r="C22" s="32"/>
      <c r="D22" s="32"/>
      <c r="E22" s="32"/>
      <c r="V22" s="304" t="s">
        <v>332</v>
      </c>
      <c r="W22" s="304"/>
      <c r="X22" s="304"/>
      <c r="Y22" s="304"/>
      <c r="Z22" s="304"/>
      <c r="AA22" s="304"/>
      <c r="AB22" s="304"/>
    </row>
    <row r="23" spans="1:28" s="59" customFormat="1">
      <c r="A23" s="20"/>
      <c r="B23" s="20" t="s">
        <v>62</v>
      </c>
      <c r="C23" s="20"/>
      <c r="D23" s="20"/>
      <c r="E23" s="20"/>
      <c r="F23" s="20"/>
      <c r="G23" s="20"/>
      <c r="H23" s="20"/>
      <c r="I23" s="20"/>
      <c r="J23" s="20"/>
      <c r="K23" s="20"/>
      <c r="L23" s="20"/>
      <c r="M23" s="20"/>
      <c r="N23" s="20"/>
      <c r="O23" s="20"/>
      <c r="P23" s="20"/>
      <c r="Q23" s="20"/>
      <c r="R23" s="20"/>
      <c r="S23" s="84"/>
      <c r="V23" s="304"/>
      <c r="W23" s="304"/>
      <c r="X23" s="304"/>
      <c r="Y23" s="304"/>
      <c r="Z23" s="304"/>
      <c r="AA23" s="304"/>
      <c r="AB23" s="304"/>
    </row>
    <row r="24" spans="1:28" ht="7.5" customHeight="1"/>
    <row r="25" spans="1:28" ht="18.75" customHeight="1">
      <c r="C25" s="281"/>
      <c r="D25" s="282"/>
      <c r="E25" s="32" t="s">
        <v>109</v>
      </c>
      <c r="F25" s="281"/>
      <c r="G25" s="282"/>
      <c r="H25" s="32" t="s">
        <v>110</v>
      </c>
      <c r="I25" s="283"/>
      <c r="J25" s="284"/>
      <c r="K25" s="284"/>
      <c r="L25" s="284"/>
      <c r="M25" s="284"/>
      <c r="N25" s="284"/>
      <c r="O25" s="284"/>
      <c r="P25" s="284"/>
      <c r="Q25" s="284"/>
      <c r="R25" s="284"/>
      <c r="S25" s="284"/>
      <c r="T25" s="284"/>
      <c r="U25" s="284"/>
      <c r="V25" s="284"/>
      <c r="W25" s="284"/>
      <c r="X25" s="285"/>
      <c r="Y25" s="83"/>
      <c r="Z25" s="284"/>
      <c r="AA25" s="284"/>
      <c r="AB25" s="285"/>
    </row>
    <row r="26" spans="1:28" ht="6" customHeight="1">
      <c r="C26" s="60"/>
      <c r="D26" s="60"/>
      <c r="E26" s="32"/>
      <c r="F26" s="60"/>
      <c r="G26" s="60"/>
      <c r="H26" s="32"/>
      <c r="I26" s="61"/>
      <c r="J26" s="61"/>
      <c r="K26" s="61"/>
      <c r="L26" s="61"/>
      <c r="M26" s="61"/>
      <c r="N26" s="61"/>
      <c r="O26" s="61"/>
      <c r="P26" s="61"/>
      <c r="Q26" s="61"/>
      <c r="R26" s="61"/>
      <c r="S26" s="62"/>
      <c r="T26" s="62"/>
      <c r="U26" s="62"/>
      <c r="V26" s="62"/>
      <c r="W26" s="62"/>
      <c r="X26" s="62"/>
      <c r="Y26" s="62"/>
      <c r="Z26" s="62"/>
      <c r="AA26" s="62"/>
      <c r="AB26" s="62"/>
    </row>
    <row r="27" spans="1:28" ht="18.75" customHeight="1">
      <c r="C27" s="281"/>
      <c r="D27" s="282"/>
      <c r="E27" s="32" t="s">
        <v>109</v>
      </c>
      <c r="F27" s="281"/>
      <c r="G27" s="282"/>
      <c r="H27" s="32" t="s">
        <v>110</v>
      </c>
      <c r="I27" s="283"/>
      <c r="J27" s="284"/>
      <c r="K27" s="284"/>
      <c r="L27" s="284"/>
      <c r="M27" s="284"/>
      <c r="N27" s="284"/>
      <c r="O27" s="284"/>
      <c r="P27" s="284"/>
      <c r="Q27" s="284"/>
      <c r="R27" s="284"/>
      <c r="S27" s="284"/>
      <c r="T27" s="284"/>
      <c r="U27" s="284"/>
      <c r="V27" s="284"/>
      <c r="W27" s="284"/>
      <c r="X27" s="285"/>
      <c r="Y27" s="85"/>
      <c r="Z27" s="284"/>
      <c r="AA27" s="284"/>
      <c r="AB27" s="285"/>
    </row>
    <row r="28" spans="1:28" ht="6" customHeight="1">
      <c r="C28" s="60"/>
      <c r="D28" s="60"/>
      <c r="E28" s="32"/>
      <c r="F28" s="60"/>
      <c r="G28" s="60"/>
      <c r="H28" s="32"/>
      <c r="I28" s="61"/>
      <c r="J28" s="61"/>
      <c r="K28" s="61"/>
      <c r="L28" s="61"/>
      <c r="M28" s="61"/>
      <c r="N28" s="61"/>
      <c r="O28" s="61"/>
      <c r="P28" s="61"/>
      <c r="Q28" s="61"/>
      <c r="R28" s="61"/>
      <c r="S28" s="62"/>
      <c r="T28" s="62"/>
      <c r="U28" s="62"/>
      <c r="V28" s="62"/>
      <c r="W28" s="62"/>
      <c r="X28" s="62"/>
      <c r="Y28" s="62"/>
      <c r="Z28" s="62"/>
      <c r="AA28" s="62"/>
      <c r="AB28" s="62"/>
    </row>
    <row r="29" spans="1:28" ht="18.75" customHeight="1">
      <c r="C29" s="281"/>
      <c r="D29" s="282"/>
      <c r="E29" s="32" t="s">
        <v>109</v>
      </c>
      <c r="F29" s="281"/>
      <c r="G29" s="282"/>
      <c r="H29" s="32" t="s">
        <v>110</v>
      </c>
      <c r="I29" s="283"/>
      <c r="J29" s="284"/>
      <c r="K29" s="284"/>
      <c r="L29" s="284"/>
      <c r="M29" s="284"/>
      <c r="N29" s="284"/>
      <c r="O29" s="284"/>
      <c r="P29" s="284"/>
      <c r="Q29" s="284"/>
      <c r="R29" s="284"/>
      <c r="S29" s="284"/>
      <c r="T29" s="284"/>
      <c r="U29" s="284"/>
      <c r="V29" s="284"/>
      <c r="W29" s="284"/>
      <c r="X29" s="285"/>
      <c r="Y29" s="83"/>
      <c r="Z29" s="284"/>
      <c r="AA29" s="284"/>
      <c r="AB29" s="285"/>
    </row>
    <row r="30" spans="1:28" ht="6" customHeight="1">
      <c r="C30" s="60"/>
      <c r="D30" s="60"/>
      <c r="E30" s="32"/>
      <c r="F30" s="60"/>
      <c r="G30" s="60"/>
      <c r="H30" s="32"/>
      <c r="I30" s="61"/>
      <c r="J30" s="61"/>
      <c r="K30" s="61"/>
      <c r="L30" s="61"/>
      <c r="M30" s="61"/>
      <c r="N30" s="61"/>
      <c r="O30" s="61"/>
      <c r="P30" s="61"/>
      <c r="Q30" s="61"/>
      <c r="R30" s="61"/>
      <c r="S30" s="62"/>
      <c r="T30" s="62"/>
      <c r="U30" s="62"/>
      <c r="V30" s="62"/>
      <c r="W30" s="62"/>
      <c r="X30" s="62"/>
      <c r="Y30" s="62"/>
      <c r="Z30" s="62"/>
      <c r="AA30" s="62"/>
      <c r="AB30" s="62"/>
    </row>
    <row r="31" spans="1:28" ht="18.75" customHeight="1">
      <c r="C31" s="281"/>
      <c r="D31" s="282"/>
      <c r="E31" s="32" t="s">
        <v>109</v>
      </c>
      <c r="F31" s="281"/>
      <c r="G31" s="282"/>
      <c r="H31" s="32" t="s">
        <v>110</v>
      </c>
      <c r="I31" s="283"/>
      <c r="J31" s="284"/>
      <c r="K31" s="284"/>
      <c r="L31" s="284"/>
      <c r="M31" s="284"/>
      <c r="N31" s="284"/>
      <c r="O31" s="284"/>
      <c r="P31" s="284"/>
      <c r="Q31" s="284"/>
      <c r="R31" s="284"/>
      <c r="S31" s="284"/>
      <c r="T31" s="284"/>
      <c r="U31" s="284"/>
      <c r="V31" s="284"/>
      <c r="W31" s="284"/>
      <c r="X31" s="285"/>
      <c r="Y31" s="83"/>
      <c r="Z31" s="284"/>
      <c r="AA31" s="284"/>
      <c r="AB31" s="285"/>
    </row>
    <row r="32" spans="1:28" ht="6" customHeight="1">
      <c r="C32" s="60"/>
      <c r="D32" s="60"/>
      <c r="E32" s="32"/>
      <c r="F32" s="60"/>
      <c r="G32" s="60"/>
      <c r="H32" s="32"/>
      <c r="I32" s="61"/>
      <c r="J32" s="61"/>
      <c r="K32" s="61"/>
      <c r="L32" s="61"/>
      <c r="M32" s="61"/>
      <c r="N32" s="61"/>
      <c r="O32" s="61"/>
      <c r="P32" s="61"/>
      <c r="Q32" s="61"/>
      <c r="R32" s="61"/>
      <c r="S32" s="62"/>
      <c r="T32" s="62"/>
      <c r="U32" s="62"/>
      <c r="V32" s="62"/>
      <c r="W32" s="62"/>
      <c r="X32" s="62"/>
      <c r="Y32" s="62"/>
      <c r="Z32" s="62"/>
      <c r="AA32" s="62"/>
      <c r="AB32" s="62"/>
    </row>
    <row r="33" spans="3:28" ht="18.75" customHeight="1">
      <c r="C33" s="281"/>
      <c r="D33" s="282"/>
      <c r="E33" s="32" t="s">
        <v>109</v>
      </c>
      <c r="F33" s="281"/>
      <c r="G33" s="282"/>
      <c r="H33" s="32" t="s">
        <v>110</v>
      </c>
      <c r="I33" s="283"/>
      <c r="J33" s="284"/>
      <c r="K33" s="284"/>
      <c r="L33" s="284"/>
      <c r="M33" s="284"/>
      <c r="N33" s="284"/>
      <c r="O33" s="284"/>
      <c r="P33" s="284"/>
      <c r="Q33" s="284"/>
      <c r="R33" s="284"/>
      <c r="S33" s="284"/>
      <c r="T33" s="284"/>
      <c r="U33" s="284"/>
      <c r="V33" s="284"/>
      <c r="W33" s="284"/>
      <c r="X33" s="285"/>
      <c r="Y33" s="83"/>
      <c r="Z33" s="284"/>
      <c r="AA33" s="284"/>
      <c r="AB33" s="285"/>
    </row>
    <row r="34" spans="3:28" ht="6" customHeight="1">
      <c r="C34" s="60"/>
      <c r="D34" s="60"/>
      <c r="E34" s="32"/>
      <c r="F34" s="60"/>
      <c r="G34" s="60"/>
      <c r="H34" s="32"/>
      <c r="I34" s="61"/>
      <c r="J34" s="61"/>
      <c r="K34" s="61"/>
      <c r="L34" s="61"/>
      <c r="M34" s="61"/>
      <c r="N34" s="61"/>
      <c r="O34" s="61"/>
      <c r="P34" s="61"/>
      <c r="Q34" s="61"/>
      <c r="R34" s="61"/>
      <c r="S34" s="62"/>
      <c r="T34" s="62"/>
      <c r="U34" s="62"/>
      <c r="V34" s="62"/>
      <c r="W34" s="62"/>
      <c r="X34" s="62"/>
      <c r="Y34" s="62"/>
      <c r="Z34" s="62"/>
      <c r="AA34" s="62"/>
      <c r="AB34" s="62"/>
    </row>
    <row r="35" spans="3:28" ht="18.75" customHeight="1">
      <c r="C35" s="281"/>
      <c r="D35" s="282"/>
      <c r="E35" s="32" t="s">
        <v>109</v>
      </c>
      <c r="F35" s="281"/>
      <c r="G35" s="282"/>
      <c r="H35" s="32" t="s">
        <v>110</v>
      </c>
      <c r="I35" s="283"/>
      <c r="J35" s="284"/>
      <c r="K35" s="284"/>
      <c r="L35" s="284"/>
      <c r="M35" s="284"/>
      <c r="N35" s="284"/>
      <c r="O35" s="284"/>
      <c r="P35" s="284"/>
      <c r="Q35" s="284"/>
      <c r="R35" s="284"/>
      <c r="S35" s="284"/>
      <c r="T35" s="284"/>
      <c r="U35" s="284"/>
      <c r="V35" s="284"/>
      <c r="W35" s="284"/>
      <c r="X35" s="285"/>
      <c r="Y35" s="83"/>
      <c r="Z35" s="284"/>
      <c r="AA35" s="284"/>
      <c r="AB35" s="285"/>
    </row>
    <row r="36" spans="3:28" ht="6" customHeight="1">
      <c r="C36" s="60"/>
      <c r="D36" s="60"/>
      <c r="E36" s="32"/>
      <c r="F36" s="60"/>
      <c r="G36" s="60"/>
      <c r="H36" s="32"/>
      <c r="I36" s="61"/>
      <c r="J36" s="61"/>
      <c r="K36" s="61"/>
      <c r="L36" s="61"/>
      <c r="M36" s="61"/>
      <c r="N36" s="61"/>
      <c r="O36" s="61"/>
      <c r="P36" s="61"/>
      <c r="Q36" s="61"/>
      <c r="R36" s="61"/>
      <c r="S36" s="62"/>
      <c r="T36" s="62"/>
      <c r="U36" s="62"/>
      <c r="V36" s="62"/>
      <c r="W36" s="62"/>
      <c r="X36" s="62"/>
      <c r="Y36" s="62"/>
      <c r="Z36" s="62"/>
      <c r="AA36" s="62"/>
      <c r="AB36" s="62"/>
    </row>
    <row r="37" spans="3:28" ht="18.75" customHeight="1">
      <c r="C37" s="281"/>
      <c r="D37" s="282"/>
      <c r="E37" s="32" t="s">
        <v>109</v>
      </c>
      <c r="F37" s="281"/>
      <c r="G37" s="282"/>
      <c r="H37" s="32" t="s">
        <v>110</v>
      </c>
      <c r="I37" s="283"/>
      <c r="J37" s="284"/>
      <c r="K37" s="284"/>
      <c r="L37" s="284"/>
      <c r="M37" s="284"/>
      <c r="N37" s="284"/>
      <c r="O37" s="284"/>
      <c r="P37" s="284"/>
      <c r="Q37" s="284"/>
      <c r="R37" s="284"/>
      <c r="S37" s="284"/>
      <c r="T37" s="284"/>
      <c r="U37" s="284"/>
      <c r="V37" s="284"/>
      <c r="W37" s="284"/>
      <c r="X37" s="285"/>
      <c r="Y37" s="83"/>
      <c r="Z37" s="284"/>
      <c r="AA37" s="284"/>
      <c r="AB37" s="285"/>
    </row>
    <row r="38" spans="3:28" ht="6" customHeight="1">
      <c r="C38" s="60"/>
      <c r="D38" s="60"/>
      <c r="E38" s="32"/>
      <c r="F38" s="60"/>
      <c r="G38" s="60"/>
      <c r="H38" s="32"/>
      <c r="I38" s="61"/>
      <c r="J38" s="61"/>
      <c r="K38" s="61"/>
      <c r="L38" s="61"/>
      <c r="M38" s="61"/>
      <c r="N38" s="61"/>
      <c r="O38" s="61"/>
      <c r="P38" s="61"/>
      <c r="Q38" s="61"/>
      <c r="R38" s="61"/>
      <c r="S38" s="62"/>
      <c r="T38" s="62"/>
      <c r="U38" s="62"/>
      <c r="V38" s="62"/>
      <c r="W38" s="62"/>
      <c r="X38" s="62"/>
      <c r="Y38" s="62"/>
      <c r="Z38" s="62"/>
      <c r="AA38" s="62"/>
      <c r="AB38" s="62"/>
    </row>
    <row r="39" spans="3:28" ht="18.75" customHeight="1">
      <c r="C39" s="281"/>
      <c r="D39" s="282"/>
      <c r="E39" s="32" t="s">
        <v>109</v>
      </c>
      <c r="F39" s="281"/>
      <c r="G39" s="282"/>
      <c r="H39" s="32" t="s">
        <v>110</v>
      </c>
      <c r="I39" s="283"/>
      <c r="J39" s="284"/>
      <c r="K39" s="284"/>
      <c r="L39" s="284"/>
      <c r="M39" s="284"/>
      <c r="N39" s="284"/>
      <c r="O39" s="284"/>
      <c r="P39" s="284"/>
      <c r="Q39" s="284"/>
      <c r="R39" s="284"/>
      <c r="S39" s="284"/>
      <c r="T39" s="284"/>
      <c r="U39" s="284"/>
      <c r="V39" s="284"/>
      <c r="W39" s="284"/>
      <c r="X39" s="285"/>
      <c r="Y39" s="83"/>
      <c r="Z39" s="284"/>
      <c r="AA39" s="284"/>
      <c r="AB39" s="285"/>
    </row>
    <row r="40" spans="3:28" ht="6" customHeight="1">
      <c r="C40" s="60"/>
      <c r="D40" s="60"/>
      <c r="E40" s="32"/>
      <c r="F40" s="60"/>
      <c r="G40" s="60"/>
      <c r="H40" s="32"/>
      <c r="I40" s="61"/>
      <c r="J40" s="61"/>
      <c r="K40" s="61"/>
      <c r="L40" s="61"/>
      <c r="M40" s="61"/>
      <c r="N40" s="61"/>
      <c r="O40" s="61"/>
      <c r="P40" s="61"/>
      <c r="Q40" s="61"/>
      <c r="R40" s="61"/>
      <c r="S40" s="62"/>
      <c r="T40" s="62"/>
      <c r="U40" s="62"/>
      <c r="V40" s="62"/>
      <c r="W40" s="62"/>
      <c r="X40" s="62"/>
      <c r="Y40" s="62"/>
      <c r="Z40" s="62"/>
      <c r="AA40" s="62"/>
      <c r="AB40" s="62"/>
    </row>
    <row r="41" spans="3:28" ht="18.75" customHeight="1">
      <c r="C41" s="281"/>
      <c r="D41" s="282"/>
      <c r="E41" s="32" t="s">
        <v>109</v>
      </c>
      <c r="F41" s="281"/>
      <c r="G41" s="282"/>
      <c r="H41" s="32" t="s">
        <v>110</v>
      </c>
      <c r="I41" s="283"/>
      <c r="J41" s="284"/>
      <c r="K41" s="284"/>
      <c r="L41" s="284"/>
      <c r="M41" s="284"/>
      <c r="N41" s="284"/>
      <c r="O41" s="284"/>
      <c r="P41" s="284"/>
      <c r="Q41" s="284"/>
      <c r="R41" s="284"/>
      <c r="S41" s="284"/>
      <c r="T41" s="284"/>
      <c r="U41" s="284"/>
      <c r="V41" s="284"/>
      <c r="W41" s="284"/>
      <c r="X41" s="285"/>
      <c r="Y41" s="83"/>
      <c r="Z41" s="284"/>
      <c r="AA41" s="284"/>
      <c r="AB41" s="285"/>
    </row>
    <row r="42" spans="3:28" ht="6" customHeight="1">
      <c r="C42" s="60"/>
      <c r="D42" s="60"/>
      <c r="E42" s="32"/>
      <c r="F42" s="60"/>
      <c r="G42" s="60"/>
      <c r="H42" s="32"/>
      <c r="I42" s="61"/>
      <c r="J42" s="61"/>
      <c r="K42" s="61"/>
      <c r="L42" s="61"/>
      <c r="M42" s="61"/>
      <c r="N42" s="61"/>
      <c r="O42" s="61"/>
      <c r="P42" s="61"/>
      <c r="Q42" s="61"/>
      <c r="R42" s="61"/>
      <c r="S42" s="62"/>
      <c r="T42" s="62"/>
      <c r="U42" s="62"/>
      <c r="V42" s="62"/>
      <c r="W42" s="62"/>
      <c r="X42" s="62"/>
      <c r="Y42" s="62"/>
      <c r="Z42" s="62"/>
      <c r="AA42" s="62"/>
      <c r="AB42" s="62"/>
    </row>
    <row r="43" spans="3:28" ht="18.75" customHeight="1">
      <c r="C43" s="281"/>
      <c r="D43" s="282"/>
      <c r="E43" s="32" t="s">
        <v>109</v>
      </c>
      <c r="F43" s="281"/>
      <c r="G43" s="282"/>
      <c r="H43" s="32" t="s">
        <v>110</v>
      </c>
      <c r="I43" s="283"/>
      <c r="J43" s="284"/>
      <c r="K43" s="284"/>
      <c r="L43" s="284"/>
      <c r="M43" s="284"/>
      <c r="N43" s="284"/>
      <c r="O43" s="284"/>
      <c r="P43" s="284"/>
      <c r="Q43" s="284"/>
      <c r="R43" s="284"/>
      <c r="S43" s="284"/>
      <c r="T43" s="284"/>
      <c r="U43" s="284"/>
      <c r="V43" s="284"/>
      <c r="W43" s="284"/>
      <c r="X43" s="285"/>
      <c r="Y43" s="83"/>
      <c r="Z43" s="284"/>
      <c r="AA43" s="284"/>
      <c r="AB43" s="285"/>
    </row>
    <row r="44" spans="3:28" ht="6" customHeight="1">
      <c r="C44" s="60"/>
      <c r="D44" s="60"/>
      <c r="E44" s="32"/>
      <c r="F44" s="60"/>
      <c r="G44" s="60"/>
      <c r="H44" s="32"/>
      <c r="I44" s="61"/>
      <c r="J44" s="61"/>
      <c r="K44" s="61"/>
      <c r="L44" s="61"/>
      <c r="M44" s="61"/>
      <c r="N44" s="61"/>
      <c r="O44" s="61"/>
      <c r="P44" s="61"/>
      <c r="Q44" s="61"/>
      <c r="R44" s="61"/>
      <c r="S44" s="62"/>
      <c r="T44" s="62"/>
      <c r="U44" s="62"/>
      <c r="V44" s="62"/>
      <c r="W44" s="62"/>
      <c r="X44" s="62"/>
      <c r="Y44" s="62"/>
      <c r="Z44" s="62"/>
      <c r="AA44" s="62"/>
      <c r="AB44" s="62"/>
    </row>
    <row r="45" spans="3:28" ht="18.75" customHeight="1">
      <c r="C45" s="281"/>
      <c r="D45" s="282"/>
      <c r="E45" s="32" t="s">
        <v>109</v>
      </c>
      <c r="F45" s="281"/>
      <c r="G45" s="282"/>
      <c r="H45" s="32" t="s">
        <v>110</v>
      </c>
      <c r="I45" s="283"/>
      <c r="J45" s="284"/>
      <c r="K45" s="284"/>
      <c r="L45" s="284"/>
      <c r="M45" s="284"/>
      <c r="N45" s="284"/>
      <c r="O45" s="284"/>
      <c r="P45" s="284"/>
      <c r="Q45" s="284"/>
      <c r="R45" s="284"/>
      <c r="S45" s="284"/>
      <c r="T45" s="284"/>
      <c r="U45" s="284"/>
      <c r="V45" s="284"/>
      <c r="W45" s="284"/>
      <c r="X45" s="285"/>
      <c r="Y45" s="83"/>
      <c r="Z45" s="284"/>
      <c r="AA45" s="284"/>
      <c r="AB45" s="285"/>
    </row>
    <row r="46" spans="3:28" ht="6" customHeight="1">
      <c r="C46" s="60"/>
      <c r="D46" s="60"/>
      <c r="E46" s="32"/>
      <c r="F46" s="60"/>
      <c r="G46" s="60"/>
      <c r="H46" s="32"/>
      <c r="I46" s="61"/>
      <c r="J46" s="61"/>
      <c r="K46" s="61"/>
      <c r="L46" s="61"/>
      <c r="M46" s="61"/>
      <c r="N46" s="61"/>
      <c r="O46" s="61"/>
      <c r="P46" s="61"/>
      <c r="Q46" s="61"/>
      <c r="R46" s="61"/>
      <c r="S46" s="62"/>
      <c r="T46" s="62"/>
      <c r="U46" s="62"/>
      <c r="V46" s="62"/>
      <c r="W46" s="62"/>
      <c r="X46" s="62"/>
      <c r="Y46" s="62"/>
      <c r="Z46" s="62"/>
      <c r="AA46" s="62"/>
      <c r="AB46" s="62"/>
    </row>
    <row r="47" spans="3:28" ht="18.75" customHeight="1">
      <c r="C47" s="281"/>
      <c r="D47" s="282"/>
      <c r="E47" s="32" t="s">
        <v>109</v>
      </c>
      <c r="F47" s="281"/>
      <c r="G47" s="282"/>
      <c r="H47" s="32" t="s">
        <v>110</v>
      </c>
      <c r="I47" s="283"/>
      <c r="J47" s="284"/>
      <c r="K47" s="284"/>
      <c r="L47" s="284"/>
      <c r="M47" s="284"/>
      <c r="N47" s="284"/>
      <c r="O47" s="284"/>
      <c r="P47" s="284"/>
      <c r="Q47" s="284"/>
      <c r="R47" s="284"/>
      <c r="S47" s="284"/>
      <c r="T47" s="284"/>
      <c r="U47" s="284"/>
      <c r="V47" s="284"/>
      <c r="W47" s="284"/>
      <c r="X47" s="285"/>
      <c r="Y47" s="83"/>
      <c r="Z47" s="284"/>
      <c r="AA47" s="284"/>
      <c r="AB47" s="285"/>
    </row>
    <row r="48" spans="3:28" ht="6" customHeight="1">
      <c r="C48" s="60"/>
      <c r="D48" s="60"/>
      <c r="E48" s="32"/>
      <c r="F48" s="60"/>
      <c r="G48" s="60"/>
      <c r="H48" s="32"/>
      <c r="I48" s="61"/>
      <c r="J48" s="61"/>
      <c r="K48" s="61"/>
      <c r="L48" s="61"/>
      <c r="M48" s="61"/>
      <c r="N48" s="61"/>
      <c r="O48" s="61"/>
      <c r="P48" s="61"/>
      <c r="Q48" s="61"/>
      <c r="R48" s="61"/>
      <c r="S48" s="62"/>
      <c r="T48" s="62"/>
      <c r="U48" s="62"/>
      <c r="V48" s="62"/>
      <c r="W48" s="62"/>
      <c r="X48" s="62"/>
      <c r="Y48" s="62"/>
      <c r="Z48" s="62"/>
      <c r="AA48" s="62"/>
      <c r="AB48" s="62"/>
    </row>
    <row r="49" spans="2:28" ht="18.75" customHeight="1">
      <c r="C49" s="281"/>
      <c r="D49" s="282"/>
      <c r="E49" s="32" t="s">
        <v>109</v>
      </c>
      <c r="F49" s="281"/>
      <c r="G49" s="282"/>
      <c r="H49" s="32" t="s">
        <v>110</v>
      </c>
      <c r="I49" s="283"/>
      <c r="J49" s="284"/>
      <c r="K49" s="284"/>
      <c r="L49" s="284"/>
      <c r="M49" s="284"/>
      <c r="N49" s="284"/>
      <c r="O49" s="284"/>
      <c r="P49" s="284"/>
      <c r="Q49" s="284"/>
      <c r="R49" s="284"/>
      <c r="S49" s="284"/>
      <c r="T49" s="284"/>
      <c r="U49" s="284"/>
      <c r="V49" s="284"/>
      <c r="W49" s="284"/>
      <c r="X49" s="285"/>
      <c r="Y49" s="83"/>
      <c r="Z49" s="284"/>
      <c r="AA49" s="284"/>
      <c r="AB49" s="285"/>
    </row>
    <row r="50" spans="2:28" ht="6" customHeight="1">
      <c r="C50" s="60"/>
      <c r="D50" s="60"/>
      <c r="E50" s="32"/>
      <c r="F50" s="60"/>
      <c r="G50" s="60"/>
      <c r="H50" s="32"/>
      <c r="I50" s="61"/>
      <c r="J50" s="61"/>
      <c r="K50" s="61"/>
      <c r="L50" s="61"/>
      <c r="M50" s="61"/>
      <c r="N50" s="61"/>
      <c r="O50" s="61"/>
      <c r="P50" s="61"/>
      <c r="Q50" s="61"/>
      <c r="R50" s="61"/>
      <c r="S50" s="62"/>
      <c r="T50" s="62"/>
      <c r="U50" s="62"/>
      <c r="V50" s="62"/>
      <c r="W50" s="62"/>
      <c r="X50" s="62"/>
      <c r="Y50" s="62"/>
      <c r="Z50" s="62"/>
      <c r="AA50" s="62"/>
      <c r="AB50" s="62"/>
    </row>
    <row r="51" spans="2:28" ht="18.75" customHeight="1">
      <c r="C51" s="281"/>
      <c r="D51" s="282"/>
      <c r="E51" s="32" t="s">
        <v>109</v>
      </c>
      <c r="F51" s="281"/>
      <c r="G51" s="282"/>
      <c r="H51" s="32" t="s">
        <v>110</v>
      </c>
      <c r="I51" s="283"/>
      <c r="J51" s="284"/>
      <c r="K51" s="284"/>
      <c r="L51" s="284"/>
      <c r="M51" s="284"/>
      <c r="N51" s="284"/>
      <c r="O51" s="284"/>
      <c r="P51" s="284"/>
      <c r="Q51" s="284"/>
      <c r="R51" s="284"/>
      <c r="S51" s="284"/>
      <c r="T51" s="284"/>
      <c r="U51" s="284"/>
      <c r="V51" s="284"/>
      <c r="W51" s="284"/>
      <c r="X51" s="285"/>
      <c r="Y51" s="83"/>
      <c r="Z51" s="284"/>
      <c r="AA51" s="284"/>
      <c r="AB51" s="285"/>
    </row>
    <row r="52" spans="2:28" ht="6" customHeight="1">
      <c r="C52" s="60"/>
      <c r="D52" s="60"/>
      <c r="E52" s="32"/>
      <c r="F52" s="60"/>
      <c r="G52" s="60"/>
      <c r="H52" s="32"/>
      <c r="I52" s="61"/>
      <c r="J52" s="61"/>
      <c r="K52" s="61"/>
      <c r="L52" s="61"/>
      <c r="M52" s="61"/>
      <c r="N52" s="61"/>
      <c r="O52" s="61"/>
      <c r="P52" s="61"/>
      <c r="Q52" s="61"/>
      <c r="R52" s="61"/>
      <c r="S52" s="62"/>
      <c r="T52" s="62"/>
      <c r="U52" s="62"/>
      <c r="V52" s="62"/>
      <c r="W52" s="62"/>
      <c r="X52" s="62"/>
      <c r="Y52" s="62"/>
      <c r="Z52" s="62"/>
      <c r="AA52" s="62"/>
      <c r="AB52" s="62"/>
    </row>
    <row r="53" spans="2:28" ht="12" customHeight="1">
      <c r="B53" s="20" t="s">
        <v>82</v>
      </c>
      <c r="C53" s="32"/>
      <c r="D53" s="32"/>
      <c r="E53" s="32"/>
      <c r="F53" s="32"/>
      <c r="G53" s="32"/>
      <c r="H53" s="32"/>
      <c r="I53" s="32"/>
      <c r="J53" s="32"/>
      <c r="K53" s="32"/>
      <c r="L53" s="32"/>
      <c r="M53" s="32"/>
      <c r="N53" s="32"/>
      <c r="O53" s="32"/>
      <c r="P53" s="32"/>
      <c r="Q53" s="32"/>
      <c r="R53" s="32"/>
      <c r="S53" s="63"/>
      <c r="T53" s="63"/>
      <c r="U53" s="63"/>
      <c r="V53" s="63"/>
      <c r="W53" s="63"/>
      <c r="X53" s="63"/>
      <c r="Y53" s="63"/>
      <c r="Z53" s="63"/>
      <c r="AA53" s="63"/>
      <c r="AB53" s="63"/>
    </row>
    <row r="54" spans="2:28" ht="6" customHeight="1">
      <c r="C54" s="60"/>
      <c r="D54" s="60"/>
      <c r="E54" s="32"/>
      <c r="F54" s="60"/>
      <c r="G54" s="60"/>
      <c r="H54" s="32"/>
      <c r="I54" s="61"/>
      <c r="J54" s="61"/>
      <c r="K54" s="61"/>
      <c r="L54" s="61"/>
      <c r="M54" s="61"/>
      <c r="N54" s="61"/>
      <c r="O54" s="61"/>
      <c r="P54" s="61"/>
      <c r="Q54" s="61"/>
      <c r="R54" s="61"/>
      <c r="S54" s="62"/>
      <c r="T54" s="62"/>
      <c r="U54" s="62"/>
      <c r="V54" s="62"/>
      <c r="W54" s="62"/>
      <c r="X54" s="62"/>
      <c r="Y54" s="62"/>
      <c r="Z54" s="62"/>
      <c r="AA54" s="62"/>
      <c r="AB54" s="62"/>
    </row>
    <row r="55" spans="2:28" ht="18.75" customHeight="1">
      <c r="C55" s="305"/>
      <c r="D55" s="306"/>
      <c r="E55" s="306"/>
      <c r="F55" s="306"/>
      <c r="G55" s="306"/>
      <c r="H55" s="306"/>
      <c r="I55" s="306"/>
      <c r="J55" s="306"/>
      <c r="K55" s="306"/>
      <c r="L55" s="306"/>
      <c r="M55" s="306"/>
      <c r="N55" s="307"/>
      <c r="O55" s="61"/>
      <c r="P55" s="64"/>
      <c r="Q55" s="305"/>
      <c r="R55" s="306"/>
      <c r="S55" s="306"/>
      <c r="T55" s="306"/>
      <c r="U55" s="306"/>
      <c r="V55" s="306"/>
      <c r="W55" s="306"/>
      <c r="X55" s="306"/>
      <c r="Y55" s="306"/>
      <c r="Z55" s="306"/>
      <c r="AA55" s="306"/>
      <c r="AB55" s="307"/>
    </row>
    <row r="56" spans="2:28" ht="6" customHeight="1">
      <c r="C56" s="60"/>
      <c r="D56" s="60"/>
      <c r="E56" s="32"/>
      <c r="F56" s="60"/>
      <c r="G56" s="60"/>
      <c r="H56" s="32"/>
      <c r="I56" s="61"/>
      <c r="J56" s="61"/>
      <c r="K56" s="61"/>
      <c r="L56" s="61"/>
      <c r="M56" s="61"/>
      <c r="N56" s="61"/>
      <c r="O56" s="61"/>
      <c r="P56" s="61"/>
      <c r="Q56" s="61"/>
      <c r="R56" s="61"/>
      <c r="S56" s="62"/>
      <c r="T56" s="62"/>
      <c r="U56" s="62"/>
      <c r="V56" s="62"/>
      <c r="W56" s="62"/>
      <c r="X56" s="62"/>
      <c r="Y56" s="62"/>
      <c r="Z56" s="62"/>
      <c r="AA56" s="62"/>
      <c r="AB56" s="62"/>
    </row>
    <row r="57" spans="2:28" ht="18.75" customHeight="1">
      <c r="C57" s="305"/>
      <c r="D57" s="306"/>
      <c r="E57" s="306"/>
      <c r="F57" s="306"/>
      <c r="G57" s="306"/>
      <c r="H57" s="306"/>
      <c r="I57" s="306"/>
      <c r="J57" s="306"/>
      <c r="K57" s="306"/>
      <c r="L57" s="306"/>
      <c r="M57" s="306"/>
      <c r="N57" s="307"/>
      <c r="O57" s="61"/>
      <c r="P57" s="64"/>
      <c r="Q57" s="305"/>
      <c r="R57" s="306"/>
      <c r="S57" s="306"/>
      <c r="T57" s="306"/>
      <c r="U57" s="306"/>
      <c r="V57" s="306"/>
      <c r="W57" s="306"/>
      <c r="X57" s="306"/>
      <c r="Y57" s="306"/>
      <c r="Z57" s="306"/>
      <c r="AA57" s="306"/>
      <c r="AB57" s="307"/>
    </row>
    <row r="58" spans="2:28" ht="6" customHeight="1">
      <c r="C58" s="60"/>
      <c r="D58" s="60"/>
      <c r="E58" s="32"/>
      <c r="F58" s="60"/>
      <c r="G58" s="60"/>
      <c r="H58" s="32"/>
      <c r="I58" s="61"/>
      <c r="J58" s="61"/>
      <c r="K58" s="61"/>
      <c r="L58" s="61"/>
      <c r="M58" s="61"/>
      <c r="N58" s="61"/>
      <c r="O58" s="61"/>
      <c r="P58" s="61"/>
      <c r="Q58" s="61"/>
      <c r="R58" s="61"/>
      <c r="S58" s="62"/>
      <c r="T58" s="62"/>
      <c r="U58" s="62"/>
      <c r="V58" s="62"/>
      <c r="W58" s="62"/>
      <c r="X58" s="62"/>
      <c r="Y58" s="62"/>
      <c r="Z58" s="62"/>
      <c r="AA58" s="62"/>
      <c r="AB58" s="62"/>
    </row>
    <row r="59" spans="2:28" ht="18.75" customHeight="1">
      <c r="C59" s="305"/>
      <c r="D59" s="306"/>
      <c r="E59" s="306"/>
      <c r="F59" s="306"/>
      <c r="G59" s="306"/>
      <c r="H59" s="306"/>
      <c r="I59" s="306"/>
      <c r="J59" s="306"/>
      <c r="K59" s="306"/>
      <c r="L59" s="306"/>
      <c r="M59" s="306"/>
      <c r="N59" s="307"/>
      <c r="O59" s="61"/>
      <c r="P59" s="64"/>
      <c r="Q59" s="305"/>
      <c r="R59" s="306"/>
      <c r="S59" s="306"/>
      <c r="T59" s="306"/>
      <c r="U59" s="306"/>
      <c r="V59" s="306"/>
      <c r="W59" s="306"/>
      <c r="X59" s="306"/>
      <c r="Y59" s="306"/>
      <c r="Z59" s="306"/>
      <c r="AA59" s="306"/>
      <c r="AB59" s="307"/>
    </row>
    <row r="60" spans="2:28" ht="6" customHeight="1">
      <c r="C60" s="60"/>
      <c r="D60" s="60"/>
      <c r="E60" s="32"/>
      <c r="F60" s="60"/>
      <c r="G60" s="60"/>
      <c r="H60" s="32"/>
      <c r="I60" s="61"/>
      <c r="J60" s="61"/>
      <c r="K60" s="61"/>
      <c r="L60" s="61"/>
      <c r="M60" s="61"/>
      <c r="N60" s="61"/>
      <c r="O60" s="61"/>
      <c r="P60" s="61"/>
      <c r="Q60" s="61"/>
      <c r="R60" s="61"/>
      <c r="S60" s="62"/>
      <c r="T60" s="62"/>
      <c r="U60" s="62"/>
      <c r="V60" s="62"/>
      <c r="W60" s="62"/>
      <c r="X60" s="62"/>
      <c r="Y60" s="62"/>
      <c r="Z60" s="62"/>
      <c r="AA60" s="62"/>
      <c r="AB60" s="62"/>
    </row>
    <row r="61" spans="2:28" ht="12" customHeight="1">
      <c r="B61" s="20" t="s">
        <v>85</v>
      </c>
      <c r="C61" s="61"/>
      <c r="D61" s="61"/>
      <c r="E61" s="61"/>
      <c r="F61" s="61"/>
      <c r="G61" s="61"/>
      <c r="H61" s="61"/>
      <c r="I61" s="61"/>
      <c r="J61" s="61"/>
      <c r="K61" s="61"/>
      <c r="L61" s="61"/>
      <c r="M61" s="61"/>
      <c r="N61" s="61"/>
      <c r="O61" s="61"/>
      <c r="P61" s="61"/>
      <c r="Q61" s="61"/>
      <c r="R61" s="61"/>
      <c r="S61" s="61"/>
      <c r="T61" s="65"/>
      <c r="U61" s="65"/>
      <c r="V61" s="65"/>
      <c r="W61" s="65"/>
      <c r="X61" s="65"/>
      <c r="Y61" s="65"/>
      <c r="Z61" s="65"/>
      <c r="AA61" s="65"/>
      <c r="AB61" s="65"/>
    </row>
    <row r="62" spans="2:28" ht="6" customHeight="1">
      <c r="C62" s="60"/>
      <c r="D62" s="60"/>
      <c r="E62" s="32"/>
      <c r="F62" s="60"/>
      <c r="G62" s="60"/>
      <c r="H62" s="32"/>
      <c r="I62" s="61"/>
      <c r="J62" s="61"/>
      <c r="K62" s="61"/>
      <c r="L62" s="61"/>
      <c r="M62" s="61"/>
      <c r="N62" s="61"/>
      <c r="O62" s="61"/>
      <c r="P62" s="61"/>
      <c r="Q62" s="61"/>
      <c r="R62" s="61"/>
      <c r="S62" s="62"/>
      <c r="T62" s="62"/>
      <c r="U62" s="62"/>
      <c r="V62" s="62"/>
      <c r="W62" s="62"/>
      <c r="X62" s="62"/>
      <c r="Y62" s="62"/>
      <c r="Z62" s="62"/>
      <c r="AA62" s="62"/>
      <c r="AB62" s="62"/>
    </row>
    <row r="63" spans="2:28" ht="18.75" customHeight="1">
      <c r="C63" s="305"/>
      <c r="D63" s="306"/>
      <c r="E63" s="306"/>
      <c r="F63" s="306"/>
      <c r="G63" s="306"/>
      <c r="H63" s="306"/>
      <c r="I63" s="306"/>
      <c r="J63" s="306"/>
      <c r="K63" s="306"/>
      <c r="L63" s="306"/>
      <c r="M63" s="306"/>
      <c r="N63" s="307"/>
      <c r="O63" s="61"/>
      <c r="P63" s="64"/>
      <c r="Q63" s="305"/>
      <c r="R63" s="306"/>
      <c r="S63" s="306"/>
      <c r="T63" s="306"/>
      <c r="U63" s="306"/>
      <c r="V63" s="306"/>
      <c r="W63" s="306"/>
      <c r="X63" s="306"/>
      <c r="Y63" s="306"/>
      <c r="Z63" s="306"/>
      <c r="AA63" s="306"/>
      <c r="AB63" s="307"/>
    </row>
    <row r="64" spans="2:28" ht="6" customHeight="1">
      <c r="C64" s="60"/>
      <c r="D64" s="60"/>
      <c r="E64" s="32"/>
      <c r="F64" s="60"/>
      <c r="G64" s="60"/>
      <c r="H64" s="32"/>
      <c r="I64" s="61"/>
      <c r="J64" s="61"/>
      <c r="K64" s="61"/>
      <c r="L64" s="61"/>
      <c r="M64" s="61"/>
      <c r="N64" s="61"/>
      <c r="O64" s="61"/>
      <c r="P64" s="61"/>
      <c r="Q64" s="61"/>
      <c r="R64" s="61"/>
      <c r="S64" s="62"/>
      <c r="T64" s="62"/>
      <c r="U64" s="62"/>
      <c r="V64" s="62"/>
      <c r="W64" s="62"/>
      <c r="X64" s="62"/>
      <c r="Y64" s="62"/>
      <c r="Z64" s="62"/>
      <c r="AA64" s="62"/>
      <c r="AB64" s="62"/>
    </row>
    <row r="65" spans="3:28" ht="18.75" customHeight="1">
      <c r="C65" s="305"/>
      <c r="D65" s="306"/>
      <c r="E65" s="306"/>
      <c r="F65" s="306"/>
      <c r="G65" s="306"/>
      <c r="H65" s="306"/>
      <c r="I65" s="306"/>
      <c r="J65" s="306"/>
      <c r="K65" s="306"/>
      <c r="L65" s="306"/>
      <c r="M65" s="306"/>
      <c r="N65" s="307"/>
      <c r="O65" s="61"/>
      <c r="P65" s="64"/>
      <c r="Q65" s="305"/>
      <c r="R65" s="306"/>
      <c r="S65" s="306"/>
      <c r="T65" s="306"/>
      <c r="U65" s="306"/>
      <c r="V65" s="306"/>
      <c r="W65" s="306"/>
      <c r="X65" s="306"/>
      <c r="Y65" s="306"/>
      <c r="Z65" s="306"/>
      <c r="AA65" s="306"/>
      <c r="AB65" s="307"/>
    </row>
    <row r="66" spans="3:28" ht="12" customHeight="1">
      <c r="C66" s="32"/>
      <c r="D66" s="32"/>
      <c r="E66" s="32"/>
      <c r="F66" s="32"/>
      <c r="G66" s="32"/>
      <c r="H66" s="32"/>
      <c r="I66" s="32"/>
      <c r="J66" s="32"/>
      <c r="K66" s="32"/>
      <c r="L66" s="32"/>
      <c r="M66" s="32"/>
      <c r="N66" s="32"/>
      <c r="O66" s="32"/>
      <c r="P66" s="32"/>
      <c r="Q66" s="32"/>
      <c r="R66" s="32"/>
      <c r="S66" s="63"/>
      <c r="T66" s="63"/>
      <c r="U66" s="63"/>
      <c r="V66" s="63"/>
      <c r="W66" s="63"/>
      <c r="X66" s="63"/>
      <c r="Y66" s="63"/>
      <c r="Z66" s="63"/>
      <c r="AA66" s="63"/>
      <c r="AB66" s="63"/>
    </row>
  </sheetData>
  <sheetProtection algorithmName="SHA-512" hashValue="JemAykRwwePGEMmDzjHWQrmcmOj4/ihSo/0bQ+hrZSl/fLIJjqBQB70wgIBPFb2yoWioMxGjXz/8tAgyaGJIIQ==" saltValue="mH6wr0Nf/QYitU/ygiBSDw==" spinCount="100000" sheet="1" objects="1" scenarios="1"/>
  <mergeCells count="77">
    <mergeCell ref="C65:N65"/>
    <mergeCell ref="Q65:AB65"/>
    <mergeCell ref="C57:N57"/>
    <mergeCell ref="Q57:AB57"/>
    <mergeCell ref="C59:N59"/>
    <mergeCell ref="Q59:AB59"/>
    <mergeCell ref="C63:N63"/>
    <mergeCell ref="Q63:AB63"/>
    <mergeCell ref="C51:D51"/>
    <mergeCell ref="F51:G51"/>
    <mergeCell ref="I51:X51"/>
    <mergeCell ref="Z51:AB51"/>
    <mergeCell ref="C55:N55"/>
    <mergeCell ref="Q55:AB55"/>
    <mergeCell ref="C47:D47"/>
    <mergeCell ref="F47:G47"/>
    <mergeCell ref="I47:X47"/>
    <mergeCell ref="Z47:AB47"/>
    <mergeCell ref="C49:D49"/>
    <mergeCell ref="F49:G49"/>
    <mergeCell ref="I49:X49"/>
    <mergeCell ref="Z49:AB49"/>
    <mergeCell ref="C43:D43"/>
    <mergeCell ref="F43:G43"/>
    <mergeCell ref="I43:X43"/>
    <mergeCell ref="Z43:AB43"/>
    <mergeCell ref="C45:D45"/>
    <mergeCell ref="F45:G45"/>
    <mergeCell ref="I45:X45"/>
    <mergeCell ref="Z45:AB45"/>
    <mergeCell ref="C39:D39"/>
    <mergeCell ref="F39:G39"/>
    <mergeCell ref="I39:X39"/>
    <mergeCell ref="Z39:AB39"/>
    <mergeCell ref="C41:D41"/>
    <mergeCell ref="F41:G41"/>
    <mergeCell ref="I41:X41"/>
    <mergeCell ref="Z41:AB41"/>
    <mergeCell ref="C35:D35"/>
    <mergeCell ref="F35:G35"/>
    <mergeCell ref="I35:X35"/>
    <mergeCell ref="Z35:AB35"/>
    <mergeCell ref="C37:D37"/>
    <mergeCell ref="F37:G37"/>
    <mergeCell ref="I37:X37"/>
    <mergeCell ref="Z37:AB37"/>
    <mergeCell ref="C31:D31"/>
    <mergeCell ref="F31:G31"/>
    <mergeCell ref="I31:X31"/>
    <mergeCell ref="Z31:AB31"/>
    <mergeCell ref="C33:D33"/>
    <mergeCell ref="F33:G33"/>
    <mergeCell ref="I33:X33"/>
    <mergeCell ref="Z33:AB33"/>
    <mergeCell ref="C27:D27"/>
    <mergeCell ref="F27:G27"/>
    <mergeCell ref="I27:X27"/>
    <mergeCell ref="Z27:AB27"/>
    <mergeCell ref="C29:D29"/>
    <mergeCell ref="F29:G29"/>
    <mergeCell ref="I29:X29"/>
    <mergeCell ref="Z29:AB29"/>
    <mergeCell ref="C25:D25"/>
    <mergeCell ref="F25:G25"/>
    <mergeCell ref="I25:X25"/>
    <mergeCell ref="Z25:AB25"/>
    <mergeCell ref="S1:AC1"/>
    <mergeCell ref="D4:Z5"/>
    <mergeCell ref="V7:W7"/>
    <mergeCell ref="E10:O10"/>
    <mergeCell ref="E12:O12"/>
    <mergeCell ref="E14:O14"/>
    <mergeCell ref="E16:F16"/>
    <mergeCell ref="B18:C18"/>
    <mergeCell ref="E18:AB18"/>
    <mergeCell ref="E20:AB20"/>
    <mergeCell ref="V22:AB23"/>
  </mergeCells>
  <phoneticPr fontId="3"/>
  <dataValidations count="1">
    <dataValidation imeMode="off" allowBlank="1" showInputMessage="1" showErrorMessage="1" sqref="J16 C64:D64 F62:G62 C62:D62 F60:G60 C60:D60 F58:G58 C58:D58 F56:G56 C56:D56 F54:G54 C54:D54 F64:G64 H16 E16:F16 F25:G52 C25:D52" xr:uid="{706A9820-133C-48E0-8D17-FC748EEA123E}"/>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11EEE-A4AE-4D81-B04F-FBC480451263}">
  <sheetPr>
    <pageSetUpPr fitToPage="1"/>
  </sheetPr>
  <dimension ref="A1:AC52"/>
  <sheetViews>
    <sheetView showGridLines="0" showZeros="0" zoomScaleNormal="100" workbookViewId="0">
      <selection activeCell="AA7" sqref="AA7"/>
    </sheetView>
  </sheetViews>
  <sheetFormatPr defaultColWidth="9" defaultRowHeight="13.5"/>
  <cols>
    <col min="1" max="18" width="3" style="20" customWidth="1"/>
    <col min="19" max="29" width="3" style="2" customWidth="1"/>
    <col min="30" max="16384" width="9" style="2"/>
  </cols>
  <sheetData>
    <row r="1" spans="1:29" s="3" customFormat="1" ht="12" customHeight="1">
      <c r="A1" s="104" t="s">
        <v>32</v>
      </c>
      <c r="B1" s="104"/>
      <c r="C1" s="104"/>
      <c r="D1" s="104"/>
      <c r="E1" s="104"/>
      <c r="F1" s="105"/>
      <c r="G1" s="104"/>
      <c r="H1" s="104"/>
      <c r="I1" s="104"/>
      <c r="J1" s="104"/>
      <c r="K1" s="104"/>
      <c r="L1" s="104"/>
      <c r="M1" s="104"/>
      <c r="N1" s="104"/>
      <c r="O1" s="104"/>
      <c r="P1" s="104"/>
      <c r="Q1" s="104"/>
      <c r="R1" s="104"/>
      <c r="S1" s="286" t="s">
        <v>33</v>
      </c>
      <c r="T1" s="286"/>
      <c r="U1" s="286"/>
      <c r="V1" s="286"/>
      <c r="W1" s="286"/>
      <c r="X1" s="286"/>
      <c r="Y1" s="286"/>
      <c r="Z1" s="286"/>
      <c r="AA1" s="286"/>
      <c r="AB1" s="286"/>
      <c r="AC1" s="286"/>
    </row>
    <row r="2" spans="1:29">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6" t="s">
        <v>28</v>
      </c>
    </row>
    <row r="3" spans="1:29" ht="11.25" customHeight="1">
      <c r="R3" s="26"/>
    </row>
    <row r="4" spans="1:29" ht="15" customHeight="1">
      <c r="D4" s="287" t="s">
        <v>333</v>
      </c>
      <c r="E4" s="288"/>
      <c r="F4" s="288"/>
      <c r="G4" s="288"/>
      <c r="H4" s="288"/>
      <c r="I4" s="288"/>
      <c r="J4" s="288"/>
      <c r="K4" s="288"/>
      <c r="L4" s="288"/>
      <c r="M4" s="288"/>
      <c r="N4" s="288"/>
      <c r="O4" s="288"/>
      <c r="P4" s="288"/>
      <c r="Q4" s="288"/>
      <c r="R4" s="288"/>
      <c r="S4" s="288"/>
      <c r="T4" s="288"/>
      <c r="U4" s="288"/>
      <c r="V4" s="288"/>
      <c r="W4" s="288"/>
      <c r="X4" s="288"/>
      <c r="Y4" s="288"/>
      <c r="Z4" s="289"/>
    </row>
    <row r="5" spans="1:29" ht="15" customHeight="1">
      <c r="C5" s="31"/>
      <c r="D5" s="290"/>
      <c r="E5" s="291"/>
      <c r="F5" s="291"/>
      <c r="G5" s="291"/>
      <c r="H5" s="291"/>
      <c r="I5" s="291"/>
      <c r="J5" s="291"/>
      <c r="K5" s="291"/>
      <c r="L5" s="291"/>
      <c r="M5" s="291"/>
      <c r="N5" s="291"/>
      <c r="O5" s="291"/>
      <c r="P5" s="291"/>
      <c r="Q5" s="291"/>
      <c r="R5" s="291"/>
      <c r="S5" s="291"/>
      <c r="T5" s="291"/>
      <c r="U5" s="291"/>
      <c r="V5" s="291"/>
      <c r="W5" s="291"/>
      <c r="X5" s="291"/>
      <c r="Y5" s="291"/>
      <c r="Z5" s="292"/>
    </row>
    <row r="6" spans="1:29" s="1" customFormat="1" ht="11.25" customHeight="1">
      <c r="A6" s="20"/>
      <c r="B6" s="20"/>
      <c r="C6" s="20"/>
      <c r="D6" s="20"/>
      <c r="E6" s="20"/>
      <c r="F6" s="21"/>
      <c r="G6" s="20"/>
      <c r="H6" s="20"/>
      <c r="I6" s="20"/>
      <c r="J6" s="20"/>
      <c r="K6" s="20"/>
      <c r="L6" s="20"/>
      <c r="M6" s="20"/>
      <c r="N6" s="20"/>
      <c r="O6" s="20"/>
      <c r="P6" s="20"/>
      <c r="Q6" s="20"/>
      <c r="R6" s="20"/>
    </row>
    <row r="7" spans="1:29" s="1" customFormat="1">
      <c r="A7" s="22"/>
      <c r="B7" s="22"/>
      <c r="C7" s="22"/>
      <c r="D7" s="22"/>
      <c r="E7" s="22"/>
      <c r="F7" s="22"/>
      <c r="G7" s="22"/>
      <c r="H7" s="22"/>
      <c r="I7" s="22"/>
      <c r="J7" s="22"/>
      <c r="K7" s="22"/>
      <c r="V7" s="257" t="str">
        <f>'1'!$V$7</f>
        <v>2025</v>
      </c>
      <c r="W7" s="293"/>
      <c r="X7" s="32" t="s">
        <v>59</v>
      </c>
      <c r="Y7" s="42">
        <f>'1'!Y7</f>
        <v>0</v>
      </c>
      <c r="Z7" s="22" t="s">
        <v>106</v>
      </c>
      <c r="AA7" s="42">
        <f>'1'!AA7</f>
        <v>0</v>
      </c>
      <c r="AB7" s="22" t="s">
        <v>107</v>
      </c>
    </row>
    <row r="8" spans="1:29" s="1" customFormat="1" ht="13.5" customHeight="1">
      <c r="A8" s="20"/>
      <c r="B8" s="20"/>
      <c r="C8" s="20"/>
      <c r="D8" s="20"/>
      <c r="E8" s="20"/>
      <c r="F8" s="20"/>
      <c r="G8" s="20"/>
      <c r="H8" s="20"/>
      <c r="I8" s="20"/>
      <c r="J8" s="20"/>
      <c r="K8" s="20"/>
      <c r="L8" s="20"/>
      <c r="M8" s="20"/>
      <c r="N8" s="20"/>
      <c r="O8" s="20"/>
      <c r="P8" s="20"/>
      <c r="Q8" s="20"/>
      <c r="R8" s="20"/>
    </row>
    <row r="9" spans="1:29" s="5" customFormat="1" ht="24" customHeight="1">
      <c r="A9" s="20"/>
      <c r="B9" s="23" t="s">
        <v>86</v>
      </c>
      <c r="C9" s="23"/>
      <c r="D9" s="23"/>
      <c r="E9" s="236">
        <f>'1'!E15</f>
        <v>0</v>
      </c>
      <c r="F9" s="308"/>
      <c r="G9" s="308"/>
      <c r="H9" s="308"/>
      <c r="I9" s="308"/>
      <c r="J9" s="308"/>
      <c r="K9" s="237"/>
      <c r="L9" s="20" t="s">
        <v>10</v>
      </c>
      <c r="M9" s="250"/>
      <c r="N9" s="293"/>
      <c r="O9" s="20" t="s">
        <v>109</v>
      </c>
      <c r="P9" s="25"/>
      <c r="Q9" s="20" t="s">
        <v>110</v>
      </c>
      <c r="R9" s="25"/>
      <c r="S9" s="20" t="s">
        <v>87</v>
      </c>
      <c r="T9" s="20"/>
      <c r="U9" s="250"/>
      <c r="V9" s="293"/>
      <c r="W9" s="20" t="s">
        <v>109</v>
      </c>
      <c r="X9" s="25"/>
      <c r="Y9" s="20" t="s">
        <v>110</v>
      </c>
      <c r="Z9" s="25"/>
      <c r="AA9" s="5" t="s">
        <v>97</v>
      </c>
    </row>
    <row r="10" spans="1:29" s="5" customFormat="1" ht="20.25" customHeight="1">
      <c r="A10" s="20"/>
      <c r="B10" s="309" t="s">
        <v>334</v>
      </c>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row>
    <row r="11" spans="1:29" ht="14.25">
      <c r="A11" s="43"/>
      <c r="P11" s="20" t="s">
        <v>11</v>
      </c>
    </row>
    <row r="12" spans="1:29" ht="23.1" customHeight="1">
      <c r="B12" s="24" t="s">
        <v>108</v>
      </c>
      <c r="C12" s="32"/>
      <c r="D12" s="32"/>
      <c r="F12" s="294">
        <f>'1'!E15</f>
        <v>0</v>
      </c>
      <c r="G12" s="295"/>
      <c r="H12" s="295"/>
      <c r="I12" s="295"/>
      <c r="J12" s="295"/>
      <c r="K12" s="295"/>
      <c r="L12" s="295"/>
      <c r="M12" s="295"/>
      <c r="N12" s="295"/>
      <c r="O12" s="295"/>
      <c r="P12" s="296"/>
      <c r="R12" s="22" t="s">
        <v>69</v>
      </c>
      <c r="W12" s="8"/>
    </row>
    <row r="13" spans="1:29" ht="7.5" customHeight="1">
      <c r="D13" s="32"/>
      <c r="E13" s="32"/>
      <c r="F13" s="32"/>
      <c r="G13" s="32"/>
      <c r="H13" s="32"/>
      <c r="I13" s="32"/>
      <c r="J13" s="32"/>
      <c r="K13" s="32"/>
      <c r="L13" s="32"/>
      <c r="M13" s="32"/>
      <c r="N13" s="32"/>
      <c r="O13" s="32"/>
      <c r="P13" s="32"/>
      <c r="Q13" s="32"/>
      <c r="AA13" s="8"/>
    </row>
    <row r="14" spans="1:29" ht="24" customHeight="1">
      <c r="B14" s="24" t="s">
        <v>335</v>
      </c>
      <c r="C14" s="24"/>
      <c r="D14" s="24"/>
      <c r="E14" s="18"/>
      <c r="F14" s="311"/>
      <c r="G14" s="312"/>
      <c r="H14" s="312"/>
      <c r="I14" s="312"/>
      <c r="J14" s="312"/>
      <c r="K14" s="312"/>
      <c r="L14" s="312"/>
      <c r="M14" s="312"/>
      <c r="N14" s="312"/>
      <c r="O14" s="312"/>
      <c r="P14" s="312"/>
      <c r="Q14" s="312"/>
      <c r="R14" s="312"/>
      <c r="S14" s="312"/>
      <c r="T14" s="312"/>
      <c r="U14" s="312"/>
      <c r="V14" s="312"/>
      <c r="W14" s="312"/>
      <c r="X14" s="312"/>
      <c r="Y14" s="312"/>
      <c r="Z14" s="312"/>
      <c r="AA14" s="312"/>
      <c r="AB14" s="313"/>
    </row>
    <row r="15" spans="1:29" ht="7.5" customHeight="1">
      <c r="B15" s="24"/>
      <c r="C15" s="24"/>
      <c r="D15" s="24"/>
      <c r="E15" s="18"/>
      <c r="F15" s="9"/>
    </row>
    <row r="16" spans="1:29" ht="12" customHeight="1">
      <c r="B16" s="314" t="s">
        <v>336</v>
      </c>
      <c r="C16" s="253"/>
      <c r="D16" s="253"/>
      <c r="E16" s="254"/>
      <c r="F16" s="315"/>
      <c r="G16" s="316"/>
      <c r="H16" s="316"/>
      <c r="I16" s="316"/>
      <c r="J16" s="316"/>
      <c r="K16" s="316"/>
      <c r="L16" s="316"/>
      <c r="M16" s="316"/>
      <c r="N16" s="316"/>
      <c r="O16" s="316"/>
      <c r="P16" s="317"/>
      <c r="R16" s="321" t="s">
        <v>69</v>
      </c>
    </row>
    <row r="17" spans="1:28" ht="12" customHeight="1">
      <c r="B17" s="322" t="s">
        <v>337</v>
      </c>
      <c r="C17" s="253"/>
      <c r="D17" s="253"/>
      <c r="E17" s="254"/>
      <c r="F17" s="318"/>
      <c r="G17" s="319"/>
      <c r="H17" s="319"/>
      <c r="I17" s="319"/>
      <c r="J17" s="319"/>
      <c r="K17" s="319"/>
      <c r="L17" s="319"/>
      <c r="M17" s="319"/>
      <c r="N17" s="319"/>
      <c r="O17" s="319"/>
      <c r="P17" s="320"/>
      <c r="R17" s="321"/>
    </row>
    <row r="18" spans="1:28" ht="14.85" customHeight="1">
      <c r="B18" s="32"/>
      <c r="C18" s="32"/>
      <c r="D18" s="32"/>
      <c r="E18" s="32"/>
    </row>
    <row r="19" spans="1:28" s="1" customFormat="1" ht="10.5" customHeight="1">
      <c r="A19" s="20"/>
      <c r="B19" s="323" t="s">
        <v>12</v>
      </c>
      <c r="C19" s="324"/>
      <c r="D19" s="324"/>
      <c r="E19" s="324"/>
      <c r="F19" s="325" t="s">
        <v>338</v>
      </c>
      <c r="G19" s="326"/>
      <c r="H19" s="326"/>
      <c r="I19" s="326"/>
      <c r="J19" s="326"/>
      <c r="K19" s="326"/>
      <c r="L19" s="326"/>
      <c r="M19" s="326"/>
      <c r="N19" s="326"/>
      <c r="O19" s="326"/>
      <c r="P19" s="326"/>
      <c r="Q19" s="326"/>
      <c r="R19" s="326"/>
      <c r="S19" s="326"/>
      <c r="T19" s="326"/>
      <c r="U19" s="326"/>
      <c r="V19" s="326"/>
      <c r="W19" s="326"/>
      <c r="X19" s="326"/>
      <c r="Y19" s="326"/>
      <c r="Z19" s="326"/>
      <c r="AA19" s="326"/>
      <c r="AB19" s="326"/>
    </row>
    <row r="20" spans="1:28" s="1" customFormat="1" ht="10.5" customHeight="1">
      <c r="A20" s="20"/>
      <c r="B20" s="323"/>
      <c r="C20" s="324"/>
      <c r="D20" s="324"/>
      <c r="E20" s="324"/>
      <c r="F20" s="325"/>
      <c r="G20" s="326"/>
      <c r="H20" s="326"/>
      <c r="I20" s="326"/>
      <c r="J20" s="326"/>
      <c r="K20" s="326"/>
      <c r="L20" s="326"/>
      <c r="M20" s="326"/>
      <c r="N20" s="326"/>
      <c r="O20" s="326"/>
      <c r="P20" s="326"/>
      <c r="Q20" s="326"/>
      <c r="R20" s="326"/>
      <c r="S20" s="326"/>
      <c r="T20" s="326"/>
      <c r="U20" s="326"/>
      <c r="V20" s="326"/>
      <c r="W20" s="326"/>
      <c r="X20" s="326"/>
      <c r="Y20" s="326"/>
      <c r="Z20" s="326"/>
      <c r="AA20" s="326"/>
      <c r="AB20" s="326"/>
    </row>
    <row r="21" spans="1:28" ht="7.5" customHeight="1">
      <c r="B21" s="32"/>
      <c r="C21" s="32"/>
      <c r="D21" s="32"/>
      <c r="E21" s="18"/>
      <c r="F21" s="9"/>
      <c r="G21" s="9"/>
      <c r="H21" s="9"/>
      <c r="I21" s="9"/>
      <c r="J21" s="9"/>
      <c r="K21" s="9"/>
      <c r="L21" s="9"/>
      <c r="M21" s="9"/>
      <c r="N21" s="9"/>
      <c r="O21" s="9"/>
    </row>
    <row r="22" spans="1:28" ht="21.75" customHeight="1">
      <c r="B22" s="297" t="s">
        <v>36</v>
      </c>
      <c r="C22" s="327"/>
      <c r="D22" s="327"/>
      <c r="E22" s="327"/>
      <c r="F22" s="327"/>
      <c r="G22" s="327"/>
      <c r="H22" s="327"/>
      <c r="I22" s="298"/>
      <c r="J22" s="328" t="s">
        <v>37</v>
      </c>
      <c r="K22" s="329"/>
      <c r="L22" s="329"/>
      <c r="M22" s="329"/>
      <c r="N22" s="329"/>
      <c r="O22" s="329"/>
      <c r="P22" s="329"/>
      <c r="Q22" s="329"/>
      <c r="R22" s="329"/>
      <c r="S22" s="329"/>
      <c r="T22" s="329"/>
      <c r="U22" s="329"/>
      <c r="V22" s="329"/>
      <c r="W22" s="330"/>
      <c r="X22" s="328" t="s">
        <v>141</v>
      </c>
      <c r="Y22" s="329"/>
      <c r="Z22" s="329"/>
      <c r="AA22" s="329"/>
      <c r="AB22" s="330"/>
    </row>
    <row r="23" spans="1:28" ht="15" customHeight="1">
      <c r="B23" s="44" t="s">
        <v>63</v>
      </c>
      <c r="C23" s="331"/>
      <c r="D23" s="331"/>
      <c r="E23" s="46" t="s">
        <v>109</v>
      </c>
      <c r="F23" s="45"/>
      <c r="G23" s="46" t="s">
        <v>110</v>
      </c>
      <c r="H23" s="47"/>
      <c r="I23" s="48" t="s">
        <v>71</v>
      </c>
      <c r="J23" s="332"/>
      <c r="K23" s="333"/>
      <c r="L23" s="333"/>
      <c r="M23" s="333"/>
      <c r="N23" s="333"/>
      <c r="O23" s="333"/>
      <c r="P23" s="333"/>
      <c r="Q23" s="333"/>
      <c r="R23" s="333"/>
      <c r="S23" s="333"/>
      <c r="T23" s="333"/>
      <c r="U23" s="333"/>
      <c r="V23" s="333"/>
      <c r="W23" s="334"/>
      <c r="X23" s="332"/>
      <c r="Y23" s="333"/>
      <c r="Z23" s="333"/>
      <c r="AA23" s="333"/>
      <c r="AB23" s="334"/>
    </row>
    <row r="24" spans="1:28" ht="15" customHeight="1">
      <c r="B24" s="49" t="s">
        <v>64</v>
      </c>
      <c r="C24" s="338"/>
      <c r="D24" s="338"/>
      <c r="E24" s="51" t="s">
        <v>109</v>
      </c>
      <c r="F24" s="50"/>
      <c r="G24" s="51" t="s">
        <v>110</v>
      </c>
      <c r="H24" s="52"/>
      <c r="I24" s="53" t="s">
        <v>71</v>
      </c>
      <c r="J24" s="335"/>
      <c r="K24" s="336"/>
      <c r="L24" s="336"/>
      <c r="M24" s="336"/>
      <c r="N24" s="336"/>
      <c r="O24" s="336"/>
      <c r="P24" s="336"/>
      <c r="Q24" s="336"/>
      <c r="R24" s="336"/>
      <c r="S24" s="336"/>
      <c r="T24" s="336"/>
      <c r="U24" s="336"/>
      <c r="V24" s="336"/>
      <c r="W24" s="337"/>
      <c r="X24" s="335"/>
      <c r="Y24" s="336"/>
      <c r="Z24" s="336"/>
      <c r="AA24" s="336"/>
      <c r="AB24" s="337"/>
    </row>
    <row r="25" spans="1:28" ht="15" customHeight="1">
      <c r="B25" s="44" t="s">
        <v>63</v>
      </c>
      <c r="C25" s="331"/>
      <c r="D25" s="331"/>
      <c r="E25" s="46" t="s">
        <v>109</v>
      </c>
      <c r="F25" s="45"/>
      <c r="G25" s="46" t="s">
        <v>110</v>
      </c>
      <c r="H25" s="47"/>
      <c r="I25" s="48" t="s">
        <v>71</v>
      </c>
      <c r="J25" s="332"/>
      <c r="K25" s="333"/>
      <c r="L25" s="333"/>
      <c r="M25" s="333"/>
      <c r="N25" s="333"/>
      <c r="O25" s="333"/>
      <c r="P25" s="333"/>
      <c r="Q25" s="333"/>
      <c r="R25" s="333"/>
      <c r="S25" s="333"/>
      <c r="T25" s="333"/>
      <c r="U25" s="333"/>
      <c r="V25" s="333"/>
      <c r="W25" s="334"/>
      <c r="X25" s="332"/>
      <c r="Y25" s="333"/>
      <c r="Z25" s="333"/>
      <c r="AA25" s="333"/>
      <c r="AB25" s="334"/>
    </row>
    <row r="26" spans="1:28" ht="15" customHeight="1">
      <c r="B26" s="49" t="s">
        <v>64</v>
      </c>
      <c r="C26" s="338"/>
      <c r="D26" s="338"/>
      <c r="E26" s="51" t="s">
        <v>109</v>
      </c>
      <c r="F26" s="50"/>
      <c r="G26" s="51" t="s">
        <v>110</v>
      </c>
      <c r="H26" s="52"/>
      <c r="I26" s="53" t="s">
        <v>71</v>
      </c>
      <c r="J26" s="335"/>
      <c r="K26" s="336"/>
      <c r="L26" s="336"/>
      <c r="M26" s="336"/>
      <c r="N26" s="336"/>
      <c r="O26" s="336"/>
      <c r="P26" s="336"/>
      <c r="Q26" s="336"/>
      <c r="R26" s="336"/>
      <c r="S26" s="336"/>
      <c r="T26" s="336"/>
      <c r="U26" s="336"/>
      <c r="V26" s="336"/>
      <c r="W26" s="337"/>
      <c r="X26" s="335"/>
      <c r="Y26" s="336"/>
      <c r="Z26" s="336"/>
      <c r="AA26" s="336"/>
      <c r="AB26" s="337"/>
    </row>
    <row r="27" spans="1:28" ht="15" customHeight="1">
      <c r="B27" s="44" t="s">
        <v>63</v>
      </c>
      <c r="C27" s="331"/>
      <c r="D27" s="331"/>
      <c r="E27" s="46" t="s">
        <v>109</v>
      </c>
      <c r="F27" s="45"/>
      <c r="G27" s="46" t="s">
        <v>110</v>
      </c>
      <c r="H27" s="47"/>
      <c r="I27" s="48" t="s">
        <v>71</v>
      </c>
      <c r="J27" s="332"/>
      <c r="K27" s="333"/>
      <c r="L27" s="333"/>
      <c r="M27" s="333"/>
      <c r="N27" s="333"/>
      <c r="O27" s="333"/>
      <c r="P27" s="333"/>
      <c r="Q27" s="333"/>
      <c r="R27" s="333"/>
      <c r="S27" s="333"/>
      <c r="T27" s="333"/>
      <c r="U27" s="333"/>
      <c r="V27" s="333"/>
      <c r="W27" s="334"/>
      <c r="X27" s="332"/>
      <c r="Y27" s="333"/>
      <c r="Z27" s="333"/>
      <c r="AA27" s="333"/>
      <c r="AB27" s="334"/>
    </row>
    <row r="28" spans="1:28" ht="15" customHeight="1">
      <c r="B28" s="49" t="s">
        <v>64</v>
      </c>
      <c r="C28" s="338"/>
      <c r="D28" s="338"/>
      <c r="E28" s="51" t="s">
        <v>109</v>
      </c>
      <c r="F28" s="50"/>
      <c r="G28" s="51" t="s">
        <v>110</v>
      </c>
      <c r="H28" s="52"/>
      <c r="I28" s="53" t="s">
        <v>71</v>
      </c>
      <c r="J28" s="335"/>
      <c r="K28" s="336"/>
      <c r="L28" s="336"/>
      <c r="M28" s="336"/>
      <c r="N28" s="336"/>
      <c r="O28" s="336"/>
      <c r="P28" s="336"/>
      <c r="Q28" s="336"/>
      <c r="R28" s="336"/>
      <c r="S28" s="336"/>
      <c r="T28" s="336"/>
      <c r="U28" s="336"/>
      <c r="V28" s="336"/>
      <c r="W28" s="337"/>
      <c r="X28" s="335"/>
      <c r="Y28" s="336"/>
      <c r="Z28" s="336"/>
      <c r="AA28" s="336"/>
      <c r="AB28" s="337"/>
    </row>
    <row r="29" spans="1:28" ht="15" customHeight="1">
      <c r="B29" s="44" t="s">
        <v>63</v>
      </c>
      <c r="C29" s="331"/>
      <c r="D29" s="331"/>
      <c r="E29" s="46" t="s">
        <v>109</v>
      </c>
      <c r="F29" s="45"/>
      <c r="G29" s="46" t="s">
        <v>110</v>
      </c>
      <c r="H29" s="47"/>
      <c r="I29" s="48" t="s">
        <v>71</v>
      </c>
      <c r="J29" s="332"/>
      <c r="K29" s="333"/>
      <c r="L29" s="333"/>
      <c r="M29" s="333"/>
      <c r="N29" s="333"/>
      <c r="O29" s="333"/>
      <c r="P29" s="333"/>
      <c r="Q29" s="333"/>
      <c r="R29" s="333"/>
      <c r="S29" s="333"/>
      <c r="T29" s="333"/>
      <c r="U29" s="333"/>
      <c r="V29" s="333"/>
      <c r="W29" s="334"/>
      <c r="X29" s="332"/>
      <c r="Y29" s="333"/>
      <c r="Z29" s="333"/>
      <c r="AA29" s="333"/>
      <c r="AB29" s="334"/>
    </row>
    <row r="30" spans="1:28" ht="15" customHeight="1">
      <c r="B30" s="49" t="s">
        <v>64</v>
      </c>
      <c r="C30" s="338"/>
      <c r="D30" s="338"/>
      <c r="E30" s="51" t="s">
        <v>109</v>
      </c>
      <c r="F30" s="50"/>
      <c r="G30" s="51" t="s">
        <v>110</v>
      </c>
      <c r="H30" s="52"/>
      <c r="I30" s="53" t="s">
        <v>71</v>
      </c>
      <c r="J30" s="335"/>
      <c r="K30" s="336"/>
      <c r="L30" s="336"/>
      <c r="M30" s="336"/>
      <c r="N30" s="336"/>
      <c r="O30" s="336"/>
      <c r="P30" s="336"/>
      <c r="Q30" s="336"/>
      <c r="R30" s="336"/>
      <c r="S30" s="336"/>
      <c r="T30" s="336"/>
      <c r="U30" s="336"/>
      <c r="V30" s="336"/>
      <c r="W30" s="337"/>
      <c r="X30" s="335"/>
      <c r="Y30" s="336"/>
      <c r="Z30" s="336"/>
      <c r="AA30" s="336"/>
      <c r="AB30" s="337"/>
    </row>
    <row r="31" spans="1:28" ht="15" customHeight="1">
      <c r="B31" s="44" t="s">
        <v>63</v>
      </c>
      <c r="C31" s="331"/>
      <c r="D31" s="331"/>
      <c r="E31" s="46" t="s">
        <v>109</v>
      </c>
      <c r="F31" s="45"/>
      <c r="G31" s="46" t="s">
        <v>110</v>
      </c>
      <c r="H31" s="47"/>
      <c r="I31" s="48" t="s">
        <v>71</v>
      </c>
      <c r="J31" s="332"/>
      <c r="K31" s="333"/>
      <c r="L31" s="333"/>
      <c r="M31" s="333"/>
      <c r="N31" s="333"/>
      <c r="O31" s="333"/>
      <c r="P31" s="333"/>
      <c r="Q31" s="333"/>
      <c r="R31" s="333"/>
      <c r="S31" s="333"/>
      <c r="T31" s="333"/>
      <c r="U31" s="333"/>
      <c r="V31" s="333"/>
      <c r="W31" s="334"/>
      <c r="X31" s="332"/>
      <c r="Y31" s="333"/>
      <c r="Z31" s="333"/>
      <c r="AA31" s="333"/>
      <c r="AB31" s="334"/>
    </row>
    <row r="32" spans="1:28" ht="15" customHeight="1">
      <c r="B32" s="49" t="s">
        <v>64</v>
      </c>
      <c r="C32" s="338"/>
      <c r="D32" s="338"/>
      <c r="E32" s="51" t="s">
        <v>109</v>
      </c>
      <c r="F32" s="50"/>
      <c r="G32" s="51" t="s">
        <v>110</v>
      </c>
      <c r="H32" s="52"/>
      <c r="I32" s="53" t="s">
        <v>71</v>
      </c>
      <c r="J32" s="335"/>
      <c r="K32" s="336"/>
      <c r="L32" s="336"/>
      <c r="M32" s="336"/>
      <c r="N32" s="336"/>
      <c r="O32" s="336"/>
      <c r="P32" s="336"/>
      <c r="Q32" s="336"/>
      <c r="R32" s="336"/>
      <c r="S32" s="336"/>
      <c r="T32" s="336"/>
      <c r="U32" s="336"/>
      <c r="V32" s="336"/>
      <c r="W32" s="337"/>
      <c r="X32" s="335"/>
      <c r="Y32" s="336"/>
      <c r="Z32" s="336"/>
      <c r="AA32" s="336"/>
      <c r="AB32" s="337"/>
    </row>
    <row r="33" spans="1:28" ht="15" customHeight="1">
      <c r="B33" s="44" t="s">
        <v>63</v>
      </c>
      <c r="C33" s="331"/>
      <c r="D33" s="331"/>
      <c r="E33" s="46" t="s">
        <v>109</v>
      </c>
      <c r="F33" s="45"/>
      <c r="G33" s="46" t="s">
        <v>110</v>
      </c>
      <c r="H33" s="47"/>
      <c r="I33" s="48" t="s">
        <v>71</v>
      </c>
      <c r="J33" s="332"/>
      <c r="K33" s="333"/>
      <c r="L33" s="333"/>
      <c r="M33" s="333"/>
      <c r="N33" s="333"/>
      <c r="O33" s="333"/>
      <c r="P33" s="333"/>
      <c r="Q33" s="333"/>
      <c r="R33" s="333"/>
      <c r="S33" s="333"/>
      <c r="T33" s="333"/>
      <c r="U33" s="333"/>
      <c r="V33" s="333"/>
      <c r="W33" s="334"/>
      <c r="X33" s="332"/>
      <c r="Y33" s="333"/>
      <c r="Z33" s="333"/>
      <c r="AA33" s="333"/>
      <c r="AB33" s="334"/>
    </row>
    <row r="34" spans="1:28" ht="15" customHeight="1">
      <c r="B34" s="49" t="s">
        <v>64</v>
      </c>
      <c r="C34" s="338"/>
      <c r="D34" s="338"/>
      <c r="E34" s="51" t="s">
        <v>109</v>
      </c>
      <c r="F34" s="50"/>
      <c r="G34" s="51" t="s">
        <v>110</v>
      </c>
      <c r="H34" s="52"/>
      <c r="I34" s="53" t="s">
        <v>71</v>
      </c>
      <c r="J34" s="335"/>
      <c r="K34" s="336"/>
      <c r="L34" s="336"/>
      <c r="M34" s="336"/>
      <c r="N34" s="336"/>
      <c r="O34" s="336"/>
      <c r="P34" s="336"/>
      <c r="Q34" s="336"/>
      <c r="R34" s="336"/>
      <c r="S34" s="336"/>
      <c r="T34" s="336"/>
      <c r="U34" s="336"/>
      <c r="V34" s="336"/>
      <c r="W34" s="337"/>
      <c r="X34" s="335"/>
      <c r="Y34" s="336"/>
      <c r="Z34" s="336"/>
      <c r="AA34" s="336"/>
      <c r="AB34" s="337"/>
    </row>
    <row r="35" spans="1:28" ht="15" customHeight="1">
      <c r="B35" s="44" t="s">
        <v>63</v>
      </c>
      <c r="C35" s="331"/>
      <c r="D35" s="331"/>
      <c r="E35" s="46" t="s">
        <v>109</v>
      </c>
      <c r="F35" s="45"/>
      <c r="G35" s="46" t="s">
        <v>110</v>
      </c>
      <c r="H35" s="47"/>
      <c r="I35" s="48" t="s">
        <v>71</v>
      </c>
      <c r="J35" s="332"/>
      <c r="K35" s="333"/>
      <c r="L35" s="333"/>
      <c r="M35" s="333"/>
      <c r="N35" s="333"/>
      <c r="O35" s="333"/>
      <c r="P35" s="333"/>
      <c r="Q35" s="333"/>
      <c r="R35" s="333"/>
      <c r="S35" s="333"/>
      <c r="T35" s="333"/>
      <c r="U35" s="333"/>
      <c r="V35" s="333"/>
      <c r="W35" s="334"/>
      <c r="X35" s="332"/>
      <c r="Y35" s="333"/>
      <c r="Z35" s="333"/>
      <c r="AA35" s="333"/>
      <c r="AB35" s="334"/>
    </row>
    <row r="36" spans="1:28" ht="15" customHeight="1">
      <c r="B36" s="49" t="s">
        <v>64</v>
      </c>
      <c r="C36" s="338"/>
      <c r="D36" s="338"/>
      <c r="E36" s="51" t="s">
        <v>109</v>
      </c>
      <c r="F36" s="50"/>
      <c r="G36" s="51" t="s">
        <v>110</v>
      </c>
      <c r="H36" s="52"/>
      <c r="I36" s="53" t="s">
        <v>71</v>
      </c>
      <c r="J36" s="335"/>
      <c r="K36" s="336"/>
      <c r="L36" s="336"/>
      <c r="M36" s="336"/>
      <c r="N36" s="336"/>
      <c r="O36" s="336"/>
      <c r="P36" s="336"/>
      <c r="Q36" s="336"/>
      <c r="R36" s="336"/>
      <c r="S36" s="336"/>
      <c r="T36" s="336"/>
      <c r="U36" s="336"/>
      <c r="V36" s="336"/>
      <c r="W36" s="337"/>
      <c r="X36" s="335"/>
      <c r="Y36" s="336"/>
      <c r="Z36" s="336"/>
      <c r="AA36" s="336"/>
      <c r="AB36" s="337"/>
    </row>
    <row r="37" spans="1:28" ht="15" customHeight="1">
      <c r="B37" s="44" t="s">
        <v>63</v>
      </c>
      <c r="C37" s="331"/>
      <c r="D37" s="331"/>
      <c r="E37" s="46" t="s">
        <v>109</v>
      </c>
      <c r="F37" s="45"/>
      <c r="G37" s="46" t="s">
        <v>110</v>
      </c>
      <c r="H37" s="47"/>
      <c r="I37" s="48" t="s">
        <v>71</v>
      </c>
      <c r="J37" s="332"/>
      <c r="K37" s="333"/>
      <c r="L37" s="333"/>
      <c r="M37" s="333"/>
      <c r="N37" s="333"/>
      <c r="O37" s="333"/>
      <c r="P37" s="333"/>
      <c r="Q37" s="333"/>
      <c r="R37" s="333"/>
      <c r="S37" s="333"/>
      <c r="T37" s="333"/>
      <c r="U37" s="333"/>
      <c r="V37" s="333"/>
      <c r="W37" s="334"/>
      <c r="X37" s="332"/>
      <c r="Y37" s="333"/>
      <c r="Z37" s="333"/>
      <c r="AA37" s="333"/>
      <c r="AB37" s="334"/>
    </row>
    <row r="38" spans="1:28" ht="15" customHeight="1">
      <c r="B38" s="49" t="s">
        <v>64</v>
      </c>
      <c r="C38" s="338"/>
      <c r="D38" s="338"/>
      <c r="E38" s="51" t="s">
        <v>109</v>
      </c>
      <c r="F38" s="50"/>
      <c r="G38" s="51" t="s">
        <v>110</v>
      </c>
      <c r="H38" s="52"/>
      <c r="I38" s="53" t="s">
        <v>71</v>
      </c>
      <c r="J38" s="335"/>
      <c r="K38" s="336"/>
      <c r="L38" s="336"/>
      <c r="M38" s="336"/>
      <c r="N38" s="336"/>
      <c r="O38" s="336"/>
      <c r="P38" s="336"/>
      <c r="Q38" s="336"/>
      <c r="R38" s="336"/>
      <c r="S38" s="336"/>
      <c r="T38" s="336"/>
      <c r="U38" s="336"/>
      <c r="V38" s="336"/>
      <c r="W38" s="337"/>
      <c r="X38" s="335"/>
      <c r="Y38" s="336"/>
      <c r="Z38" s="336"/>
      <c r="AA38" s="336"/>
      <c r="AB38" s="337"/>
    </row>
    <row r="39" spans="1:28" ht="15" customHeight="1">
      <c r="B39" s="44" t="s">
        <v>63</v>
      </c>
      <c r="C39" s="331"/>
      <c r="D39" s="331"/>
      <c r="E39" s="46" t="s">
        <v>109</v>
      </c>
      <c r="F39" s="45"/>
      <c r="G39" s="46" t="s">
        <v>110</v>
      </c>
      <c r="H39" s="47"/>
      <c r="I39" s="48" t="s">
        <v>71</v>
      </c>
      <c r="J39" s="332"/>
      <c r="K39" s="333"/>
      <c r="L39" s="333"/>
      <c r="M39" s="333"/>
      <c r="N39" s="333"/>
      <c r="O39" s="333"/>
      <c r="P39" s="333"/>
      <c r="Q39" s="333"/>
      <c r="R39" s="333"/>
      <c r="S39" s="333"/>
      <c r="T39" s="333"/>
      <c r="U39" s="333"/>
      <c r="V39" s="333"/>
      <c r="W39" s="334"/>
      <c r="X39" s="332"/>
      <c r="Y39" s="333"/>
      <c r="Z39" s="333"/>
      <c r="AA39" s="333"/>
      <c r="AB39" s="334"/>
    </row>
    <row r="40" spans="1:28" ht="15" customHeight="1">
      <c r="B40" s="49" t="s">
        <v>64</v>
      </c>
      <c r="C40" s="338"/>
      <c r="D40" s="338"/>
      <c r="E40" s="51" t="s">
        <v>109</v>
      </c>
      <c r="F40" s="50"/>
      <c r="G40" s="51" t="s">
        <v>110</v>
      </c>
      <c r="H40" s="52"/>
      <c r="I40" s="53" t="s">
        <v>71</v>
      </c>
      <c r="J40" s="335"/>
      <c r="K40" s="336"/>
      <c r="L40" s="336"/>
      <c r="M40" s="336"/>
      <c r="N40" s="336"/>
      <c r="O40" s="336"/>
      <c r="P40" s="336"/>
      <c r="Q40" s="336"/>
      <c r="R40" s="336"/>
      <c r="S40" s="336"/>
      <c r="T40" s="336"/>
      <c r="U40" s="336"/>
      <c r="V40" s="336"/>
      <c r="W40" s="337"/>
      <c r="X40" s="335"/>
      <c r="Y40" s="336"/>
      <c r="Z40" s="336"/>
      <c r="AA40" s="336"/>
      <c r="AB40" s="337"/>
    </row>
    <row r="41" spans="1:28" ht="15" customHeight="1">
      <c r="B41" s="44" t="s">
        <v>63</v>
      </c>
      <c r="C41" s="331"/>
      <c r="D41" s="331"/>
      <c r="E41" s="46" t="s">
        <v>109</v>
      </c>
      <c r="F41" s="45"/>
      <c r="G41" s="46" t="s">
        <v>110</v>
      </c>
      <c r="H41" s="47"/>
      <c r="I41" s="48" t="s">
        <v>71</v>
      </c>
      <c r="J41" s="332"/>
      <c r="K41" s="333"/>
      <c r="L41" s="333"/>
      <c r="M41" s="333"/>
      <c r="N41" s="333"/>
      <c r="O41" s="333"/>
      <c r="P41" s="333"/>
      <c r="Q41" s="333"/>
      <c r="R41" s="333"/>
      <c r="S41" s="333"/>
      <c r="T41" s="333"/>
      <c r="U41" s="333"/>
      <c r="V41" s="333"/>
      <c r="W41" s="334"/>
      <c r="X41" s="332"/>
      <c r="Y41" s="333"/>
      <c r="Z41" s="333"/>
      <c r="AA41" s="333"/>
      <c r="AB41" s="334"/>
    </row>
    <row r="42" spans="1:28" ht="15" customHeight="1">
      <c r="B42" s="49" t="s">
        <v>64</v>
      </c>
      <c r="C42" s="338"/>
      <c r="D42" s="338"/>
      <c r="E42" s="51" t="s">
        <v>109</v>
      </c>
      <c r="F42" s="50"/>
      <c r="G42" s="51" t="s">
        <v>110</v>
      </c>
      <c r="H42" s="52"/>
      <c r="I42" s="53" t="s">
        <v>71</v>
      </c>
      <c r="J42" s="335"/>
      <c r="K42" s="336"/>
      <c r="L42" s="336"/>
      <c r="M42" s="336"/>
      <c r="N42" s="336"/>
      <c r="O42" s="336"/>
      <c r="P42" s="336"/>
      <c r="Q42" s="336"/>
      <c r="R42" s="336"/>
      <c r="S42" s="336"/>
      <c r="T42" s="336"/>
      <c r="U42" s="336"/>
      <c r="V42" s="336"/>
      <c r="W42" s="337"/>
      <c r="X42" s="335"/>
      <c r="Y42" s="336"/>
      <c r="Z42" s="336"/>
      <c r="AA42" s="336"/>
      <c r="AB42" s="337"/>
    </row>
    <row r="43" spans="1:28" ht="15" customHeight="1">
      <c r="B43" s="44" t="s">
        <v>63</v>
      </c>
      <c r="C43" s="331"/>
      <c r="D43" s="331"/>
      <c r="E43" s="46" t="s">
        <v>109</v>
      </c>
      <c r="F43" s="45"/>
      <c r="G43" s="46" t="s">
        <v>110</v>
      </c>
      <c r="H43" s="47"/>
      <c r="I43" s="48" t="s">
        <v>71</v>
      </c>
      <c r="J43" s="332"/>
      <c r="K43" s="333"/>
      <c r="L43" s="333"/>
      <c r="M43" s="333"/>
      <c r="N43" s="333"/>
      <c r="O43" s="333"/>
      <c r="P43" s="333"/>
      <c r="Q43" s="333"/>
      <c r="R43" s="333"/>
      <c r="S43" s="333"/>
      <c r="T43" s="333"/>
      <c r="U43" s="333"/>
      <c r="V43" s="333"/>
      <c r="W43" s="334"/>
      <c r="X43" s="332"/>
      <c r="Y43" s="333"/>
      <c r="Z43" s="333"/>
      <c r="AA43" s="333"/>
      <c r="AB43" s="334"/>
    </row>
    <row r="44" spans="1:28" ht="15" customHeight="1">
      <c r="B44" s="49" t="s">
        <v>64</v>
      </c>
      <c r="C44" s="338"/>
      <c r="D44" s="338"/>
      <c r="E44" s="51" t="s">
        <v>109</v>
      </c>
      <c r="F44" s="50"/>
      <c r="G44" s="51" t="s">
        <v>110</v>
      </c>
      <c r="H44" s="52"/>
      <c r="I44" s="53" t="s">
        <v>71</v>
      </c>
      <c r="J44" s="335"/>
      <c r="K44" s="336"/>
      <c r="L44" s="336"/>
      <c r="M44" s="336"/>
      <c r="N44" s="336"/>
      <c r="O44" s="336"/>
      <c r="P44" s="336"/>
      <c r="Q44" s="336"/>
      <c r="R44" s="336"/>
      <c r="S44" s="336"/>
      <c r="T44" s="336"/>
      <c r="U44" s="336"/>
      <c r="V44" s="336"/>
      <c r="W44" s="337"/>
      <c r="X44" s="335"/>
      <c r="Y44" s="336"/>
      <c r="Z44" s="336"/>
      <c r="AA44" s="336"/>
      <c r="AB44" s="337"/>
    </row>
    <row r="45" spans="1:28" ht="15" customHeight="1">
      <c r="B45" s="44" t="s">
        <v>63</v>
      </c>
      <c r="C45" s="331"/>
      <c r="D45" s="331"/>
      <c r="E45" s="46" t="s">
        <v>109</v>
      </c>
      <c r="F45" s="45"/>
      <c r="G45" s="46" t="s">
        <v>110</v>
      </c>
      <c r="H45" s="47"/>
      <c r="I45" s="48" t="s">
        <v>71</v>
      </c>
      <c r="J45" s="332"/>
      <c r="K45" s="333"/>
      <c r="L45" s="333"/>
      <c r="M45" s="333"/>
      <c r="N45" s="333"/>
      <c r="O45" s="333"/>
      <c r="P45" s="333"/>
      <c r="Q45" s="333"/>
      <c r="R45" s="333"/>
      <c r="S45" s="333"/>
      <c r="T45" s="333"/>
      <c r="U45" s="333"/>
      <c r="V45" s="333"/>
      <c r="W45" s="334"/>
      <c r="X45" s="332"/>
      <c r="Y45" s="333"/>
      <c r="Z45" s="333"/>
      <c r="AA45" s="333"/>
      <c r="AB45" s="334"/>
    </row>
    <row r="46" spans="1:28" ht="15" customHeight="1">
      <c r="B46" s="49" t="s">
        <v>64</v>
      </c>
      <c r="C46" s="338"/>
      <c r="D46" s="338"/>
      <c r="E46" s="51" t="s">
        <v>109</v>
      </c>
      <c r="F46" s="50"/>
      <c r="G46" s="51" t="s">
        <v>110</v>
      </c>
      <c r="H46" s="52"/>
      <c r="I46" s="53" t="s">
        <v>71</v>
      </c>
      <c r="J46" s="335"/>
      <c r="K46" s="336"/>
      <c r="L46" s="336"/>
      <c r="M46" s="336"/>
      <c r="N46" s="336"/>
      <c r="O46" s="336"/>
      <c r="P46" s="336"/>
      <c r="Q46" s="336"/>
      <c r="R46" s="336"/>
      <c r="S46" s="336"/>
      <c r="T46" s="336"/>
      <c r="U46" s="336"/>
      <c r="V46" s="336"/>
      <c r="W46" s="337"/>
      <c r="X46" s="335"/>
      <c r="Y46" s="336"/>
      <c r="Z46" s="336"/>
      <c r="AA46" s="336"/>
      <c r="AB46" s="337"/>
    </row>
    <row r="47" spans="1:28" ht="20.25" customHeight="1">
      <c r="A47" s="54"/>
      <c r="B47" s="339" t="s">
        <v>13</v>
      </c>
      <c r="C47" s="339"/>
      <c r="D47" s="339"/>
      <c r="E47" s="339"/>
      <c r="F47" s="339"/>
      <c r="G47" s="339"/>
      <c r="H47" s="339"/>
      <c r="I47" s="339"/>
      <c r="J47" s="340"/>
      <c r="K47" s="340"/>
      <c r="L47" s="340"/>
      <c r="M47" s="340"/>
      <c r="N47" s="340"/>
      <c r="O47" s="340"/>
      <c r="P47" s="340"/>
      <c r="Q47" s="340"/>
      <c r="R47" s="341"/>
      <c r="S47" s="34" t="s">
        <v>112</v>
      </c>
      <c r="T47" s="342"/>
      <c r="U47" s="342"/>
      <c r="V47" s="342"/>
      <c r="W47" s="342"/>
      <c r="X47" s="295" t="s">
        <v>113</v>
      </c>
      <c r="Y47" s="295"/>
      <c r="Z47" s="295"/>
      <c r="AA47" s="295"/>
      <c r="AB47" s="296"/>
    </row>
    <row r="48" spans="1:28" ht="6" customHeight="1"/>
    <row r="49" spans="1:26" s="4" customFormat="1" ht="12" customHeight="1">
      <c r="A49" s="28"/>
      <c r="B49" s="28"/>
      <c r="C49" s="28" t="s">
        <v>339</v>
      </c>
      <c r="D49" s="28"/>
      <c r="E49" s="28"/>
      <c r="F49" s="28"/>
      <c r="G49" s="28"/>
      <c r="H49" s="28"/>
      <c r="I49" s="28"/>
      <c r="J49" s="28"/>
      <c r="K49" s="28"/>
      <c r="L49" s="28"/>
      <c r="M49" s="28"/>
      <c r="N49" s="28"/>
      <c r="O49" s="28"/>
      <c r="P49" s="28"/>
      <c r="Q49" s="28"/>
      <c r="R49" s="28"/>
    </row>
    <row r="50" spans="1:26">
      <c r="C50" s="28" t="s">
        <v>340</v>
      </c>
      <c r="Z50" s="20"/>
    </row>
    <row r="51" spans="1:26">
      <c r="C51" s="28" t="s">
        <v>341</v>
      </c>
    </row>
    <row r="52" spans="1:26">
      <c r="C52" s="28" t="s">
        <v>342</v>
      </c>
    </row>
  </sheetData>
  <sheetProtection algorithmName="SHA-512" hashValue="UxotN7n36/AfTaMlB03eU52XeG6c+9JV7azvLuEwTTW5b09iQZ+ondvX1H+8B97OXcaaJurlcPtbWMM1vRvjjQ==" saltValue="iQ/bdUyVg6+dyIsdem7vGA==" spinCount="100000" sheet="1" objects="1" scenarios="1"/>
  <mergeCells count="71">
    <mergeCell ref="B47:I47"/>
    <mergeCell ref="J47:R47"/>
    <mergeCell ref="T47:W47"/>
    <mergeCell ref="X47:AB47"/>
    <mergeCell ref="C43:D43"/>
    <mergeCell ref="J43:W44"/>
    <mergeCell ref="X43:AB44"/>
    <mergeCell ref="C44:D44"/>
    <mergeCell ref="C45:D45"/>
    <mergeCell ref="J45:W46"/>
    <mergeCell ref="X45:AB46"/>
    <mergeCell ref="C46:D46"/>
    <mergeCell ref="C39:D39"/>
    <mergeCell ref="J39:W40"/>
    <mergeCell ref="X39:AB40"/>
    <mergeCell ref="C40:D40"/>
    <mergeCell ref="C41:D41"/>
    <mergeCell ref="J41:W42"/>
    <mergeCell ref="X41:AB42"/>
    <mergeCell ref="C42:D42"/>
    <mergeCell ref="C35:D35"/>
    <mergeCell ref="J35:W36"/>
    <mergeCell ref="X35:AB36"/>
    <mergeCell ref="C36:D36"/>
    <mergeCell ref="C37:D37"/>
    <mergeCell ref="J37:W38"/>
    <mergeCell ref="X37:AB38"/>
    <mergeCell ref="C38:D38"/>
    <mergeCell ref="C31:D31"/>
    <mergeCell ref="J31:W32"/>
    <mergeCell ref="X31:AB32"/>
    <mergeCell ref="C32:D32"/>
    <mergeCell ref="C33:D33"/>
    <mergeCell ref="J33:W34"/>
    <mergeCell ref="X33:AB34"/>
    <mergeCell ref="C34:D34"/>
    <mergeCell ref="C27:D27"/>
    <mergeCell ref="J27:W28"/>
    <mergeCell ref="X27:AB28"/>
    <mergeCell ref="C28:D28"/>
    <mergeCell ref="C29:D29"/>
    <mergeCell ref="J29:W30"/>
    <mergeCell ref="X29:AB30"/>
    <mergeCell ref="C30:D30"/>
    <mergeCell ref="C23:D23"/>
    <mergeCell ref="J23:W24"/>
    <mergeCell ref="X23:AB24"/>
    <mergeCell ref="C24:D24"/>
    <mergeCell ref="C25:D25"/>
    <mergeCell ref="J25:W26"/>
    <mergeCell ref="X25:AB26"/>
    <mergeCell ref="C26:D26"/>
    <mergeCell ref="B19:B20"/>
    <mergeCell ref="C19:E20"/>
    <mergeCell ref="F19:AB20"/>
    <mergeCell ref="B22:I22"/>
    <mergeCell ref="J22:W22"/>
    <mergeCell ref="X22:AB22"/>
    <mergeCell ref="B10:AA10"/>
    <mergeCell ref="F12:P12"/>
    <mergeCell ref="F14:AB14"/>
    <mergeCell ref="B16:E16"/>
    <mergeCell ref="F16:P17"/>
    <mergeCell ref="R16:R17"/>
    <mergeCell ref="B17:E17"/>
    <mergeCell ref="S1:AC1"/>
    <mergeCell ref="D4:Z5"/>
    <mergeCell ref="V7:W7"/>
    <mergeCell ref="E9:K9"/>
    <mergeCell ref="M9:N9"/>
    <mergeCell ref="U9:V9"/>
  </mergeCells>
  <phoneticPr fontId="3"/>
  <dataValidations count="2">
    <dataValidation imeMode="off" allowBlank="1" showInputMessage="1" showErrorMessage="1" sqref="T47:W47 J47:R47 C23:H46" xr:uid="{283F1F59-CA6C-4D15-ACF8-C57CDB4CDA2A}"/>
    <dataValidation imeMode="disabled" allowBlank="1" showInputMessage="1" showErrorMessage="1" sqref="C19:E20" xr:uid="{9F7AECB9-90C5-4832-BE7C-9030778C8203}"/>
  </dataValidations>
  <printOptions horizontalCentered="1"/>
  <pageMargins left="0.59055118110236227" right="0.59055118110236227" top="0.8588541666666667" bottom="0.66687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5DEA7-157D-4A58-B7E1-C49DF6E2686F}">
  <sheetPr>
    <pageSetUpPr autoPageBreaks="0" fitToPage="1"/>
  </sheetPr>
  <dimension ref="A1:AC37"/>
  <sheetViews>
    <sheetView showGridLines="0" showZeros="0" zoomScaleNormal="100" workbookViewId="0">
      <selection activeCell="D4" sqref="D4:Z5"/>
    </sheetView>
  </sheetViews>
  <sheetFormatPr defaultRowHeight="13.5"/>
  <cols>
    <col min="1" max="25" width="3" customWidth="1"/>
    <col min="26" max="27" width="3.375" customWidth="1"/>
    <col min="28" max="28" width="5.75" customWidth="1"/>
    <col min="29" max="29" width="3" customWidth="1"/>
  </cols>
  <sheetData>
    <row r="1" spans="1:29">
      <c r="A1" s="104" t="s">
        <v>32</v>
      </c>
      <c r="B1" s="104"/>
      <c r="C1" s="104"/>
      <c r="D1" s="104"/>
      <c r="E1" s="104"/>
      <c r="F1" s="105"/>
      <c r="G1" s="104"/>
      <c r="H1" s="104"/>
      <c r="I1" s="104"/>
      <c r="J1" s="104"/>
      <c r="K1" s="104"/>
      <c r="L1" s="104"/>
      <c r="M1" s="104"/>
      <c r="N1" s="104"/>
      <c r="O1" s="104"/>
      <c r="P1" s="104"/>
      <c r="Q1" s="104"/>
      <c r="R1" s="104"/>
      <c r="S1" s="286" t="s">
        <v>33</v>
      </c>
      <c r="T1" s="286"/>
      <c r="U1" s="286"/>
      <c r="V1" s="286"/>
      <c r="W1" s="286"/>
      <c r="X1" s="286"/>
      <c r="Y1" s="286"/>
      <c r="Z1" s="286"/>
      <c r="AA1" s="286"/>
      <c r="AB1" s="286"/>
      <c r="AC1" s="286"/>
    </row>
    <row r="2" spans="1:29">
      <c r="A2" s="107"/>
      <c r="B2" s="107"/>
      <c r="C2" s="107"/>
      <c r="D2" s="107"/>
      <c r="E2" s="107"/>
      <c r="F2" s="107"/>
      <c r="G2" s="107"/>
      <c r="H2" s="107"/>
      <c r="I2" s="107"/>
      <c r="J2" s="107"/>
      <c r="K2" s="107"/>
      <c r="L2" s="107"/>
      <c r="M2" s="107"/>
      <c r="N2" s="107"/>
      <c r="O2" s="107"/>
      <c r="P2" s="107"/>
      <c r="Q2" s="107"/>
      <c r="R2" s="107"/>
      <c r="S2" s="108"/>
      <c r="T2" s="108"/>
      <c r="U2" s="108"/>
      <c r="V2" s="108"/>
      <c r="W2" s="108"/>
      <c r="X2" s="108"/>
      <c r="Y2" s="108"/>
      <c r="Z2" s="108"/>
      <c r="AA2" s="108"/>
      <c r="AB2" s="108"/>
      <c r="AC2" s="106" t="s">
        <v>168</v>
      </c>
    </row>
    <row r="3" spans="1:29" ht="6.75" customHeight="1">
      <c r="A3" s="20"/>
      <c r="B3" s="20"/>
      <c r="C3" s="20"/>
      <c r="D3" s="20"/>
      <c r="E3" s="20"/>
      <c r="F3" s="20"/>
      <c r="G3" s="20"/>
      <c r="H3" s="20"/>
      <c r="I3" s="20"/>
      <c r="J3" s="20"/>
      <c r="K3" s="20"/>
      <c r="L3" s="20"/>
      <c r="M3" s="20"/>
      <c r="N3" s="20"/>
      <c r="O3" s="20"/>
      <c r="P3" s="20"/>
      <c r="Q3" s="20"/>
      <c r="R3" s="20"/>
      <c r="S3" s="26"/>
      <c r="T3" s="1"/>
      <c r="U3" s="1"/>
      <c r="V3" s="1"/>
      <c r="W3" s="1"/>
      <c r="X3" s="1"/>
      <c r="Y3" s="1"/>
      <c r="Z3" s="1"/>
      <c r="AA3" s="1"/>
      <c r="AB3" s="1"/>
      <c r="AC3" s="1"/>
    </row>
    <row r="4" spans="1:29" ht="11.25" customHeight="1">
      <c r="A4" s="20"/>
      <c r="B4" s="20"/>
      <c r="C4" s="1"/>
      <c r="D4" s="287" t="s">
        <v>144</v>
      </c>
      <c r="E4" s="288"/>
      <c r="F4" s="288"/>
      <c r="G4" s="288"/>
      <c r="H4" s="288"/>
      <c r="I4" s="288"/>
      <c r="J4" s="288"/>
      <c r="K4" s="288"/>
      <c r="L4" s="288"/>
      <c r="M4" s="288"/>
      <c r="N4" s="288"/>
      <c r="O4" s="288"/>
      <c r="P4" s="288"/>
      <c r="Q4" s="288"/>
      <c r="R4" s="288"/>
      <c r="S4" s="288"/>
      <c r="T4" s="288"/>
      <c r="U4" s="288"/>
      <c r="V4" s="288"/>
      <c r="W4" s="288"/>
      <c r="X4" s="288"/>
      <c r="Y4" s="288"/>
      <c r="Z4" s="289"/>
      <c r="AA4" s="1"/>
      <c r="AB4" s="1"/>
      <c r="AC4" s="1"/>
    </row>
    <row r="5" spans="1:29" ht="11.25" customHeight="1">
      <c r="A5" s="20"/>
      <c r="B5" s="20"/>
      <c r="C5" s="31"/>
      <c r="D5" s="290"/>
      <c r="E5" s="291"/>
      <c r="F5" s="291"/>
      <c r="G5" s="291"/>
      <c r="H5" s="291"/>
      <c r="I5" s="291"/>
      <c r="J5" s="291"/>
      <c r="K5" s="291"/>
      <c r="L5" s="291"/>
      <c r="M5" s="291"/>
      <c r="N5" s="291"/>
      <c r="O5" s="291"/>
      <c r="P5" s="291"/>
      <c r="Q5" s="291"/>
      <c r="R5" s="291"/>
      <c r="S5" s="291"/>
      <c r="T5" s="291"/>
      <c r="U5" s="291"/>
      <c r="V5" s="291"/>
      <c r="W5" s="291"/>
      <c r="X5" s="291"/>
      <c r="Y5" s="291"/>
      <c r="Z5" s="292"/>
      <c r="AA5" s="1"/>
      <c r="AB5" s="1"/>
      <c r="AC5" s="1"/>
    </row>
    <row r="6" spans="1:29" ht="7.5" customHeight="1">
      <c r="A6" s="20"/>
      <c r="B6" s="20"/>
      <c r="C6" s="20"/>
      <c r="D6" s="20"/>
      <c r="E6" s="20"/>
      <c r="F6" s="21"/>
      <c r="G6" s="20"/>
      <c r="H6" s="20"/>
      <c r="I6" s="20"/>
      <c r="J6" s="20"/>
      <c r="K6" s="20"/>
      <c r="L6" s="20"/>
      <c r="M6" s="20"/>
      <c r="N6" s="20"/>
      <c r="O6" s="20"/>
      <c r="P6" s="20"/>
      <c r="Q6" s="20"/>
      <c r="R6" s="20"/>
      <c r="S6" s="1"/>
      <c r="T6" s="1"/>
      <c r="U6" s="1"/>
      <c r="V6" s="1"/>
      <c r="W6" s="1"/>
      <c r="X6" s="1"/>
      <c r="Y6" s="1"/>
      <c r="Z6" s="1"/>
      <c r="AA6" s="1"/>
      <c r="AB6" s="1"/>
      <c r="AC6" s="1"/>
    </row>
    <row r="7" spans="1:29" ht="13.5" customHeight="1">
      <c r="A7" s="20"/>
      <c r="B7" s="20"/>
      <c r="C7" s="20"/>
      <c r="D7" s="20"/>
      <c r="E7" s="20"/>
      <c r="F7" s="21"/>
      <c r="G7" s="20"/>
      <c r="H7" s="20"/>
      <c r="I7" s="20"/>
      <c r="J7" s="20"/>
      <c r="K7" s="20"/>
      <c r="L7" s="20"/>
      <c r="M7" s="20"/>
      <c r="N7" s="20"/>
      <c r="O7" s="20"/>
      <c r="P7" s="20"/>
      <c r="Q7" s="20"/>
      <c r="R7" s="20"/>
      <c r="S7" s="1"/>
      <c r="T7" s="1"/>
      <c r="U7" s="1"/>
      <c r="V7" s="1"/>
      <c r="W7" s="1"/>
      <c r="X7" s="1"/>
      <c r="Y7" s="1"/>
      <c r="Z7" s="1"/>
      <c r="AA7" s="1"/>
      <c r="AB7" s="1"/>
      <c r="AC7" s="1"/>
    </row>
    <row r="8" spans="1:29" ht="22.5" customHeight="1">
      <c r="A8" s="20"/>
      <c r="B8" s="343" t="s">
        <v>108</v>
      </c>
      <c r="C8" s="344"/>
      <c r="D8" s="345"/>
      <c r="E8" s="294">
        <f>'1'!E15</f>
        <v>0</v>
      </c>
      <c r="F8" s="295"/>
      <c r="G8" s="295"/>
      <c r="H8" s="295"/>
      <c r="I8" s="295"/>
      <c r="J8" s="295"/>
      <c r="K8" s="295"/>
      <c r="L8" s="295"/>
      <c r="M8" s="295"/>
      <c r="N8" s="295"/>
      <c r="O8" s="296"/>
      <c r="P8" s="20"/>
      <c r="Q8" s="22" t="s">
        <v>69</v>
      </c>
      <c r="R8" s="20"/>
      <c r="S8" s="1"/>
      <c r="T8" s="1"/>
      <c r="U8" s="1"/>
      <c r="V8" s="1"/>
      <c r="W8" s="1"/>
      <c r="X8" s="1"/>
      <c r="Y8" s="1"/>
      <c r="Z8" s="1"/>
      <c r="AA8" s="1"/>
      <c r="AB8" s="1"/>
      <c r="AC8" s="1"/>
    </row>
    <row r="9" spans="1:29" ht="7.5" customHeight="1">
      <c r="A9" s="20"/>
      <c r="B9" s="20"/>
      <c r="C9" s="20"/>
      <c r="D9" s="20"/>
      <c r="E9" s="20"/>
      <c r="F9" s="20"/>
      <c r="G9" s="20"/>
      <c r="H9" s="20"/>
      <c r="I9" s="20"/>
      <c r="J9" s="20"/>
      <c r="K9" s="20"/>
      <c r="L9" s="20"/>
      <c r="M9" s="20"/>
      <c r="N9" s="20"/>
      <c r="O9" s="20"/>
      <c r="P9" s="20"/>
      <c r="Q9" s="20"/>
      <c r="R9" s="20"/>
      <c r="S9" s="20"/>
      <c r="T9" s="1"/>
      <c r="U9" s="1"/>
      <c r="V9" s="1"/>
      <c r="W9" s="1"/>
      <c r="X9" s="1"/>
      <c r="Y9" s="1"/>
      <c r="Z9" s="1"/>
      <c r="AA9" s="1"/>
      <c r="AB9" s="1"/>
      <c r="AC9" s="1"/>
    </row>
    <row r="10" spans="1:29" ht="13.5" customHeight="1">
      <c r="A10" s="20"/>
      <c r="B10" s="20"/>
      <c r="C10" s="20"/>
      <c r="D10" s="20"/>
      <c r="E10" s="20"/>
      <c r="F10" s="20"/>
      <c r="G10" s="20"/>
      <c r="H10" s="20"/>
      <c r="I10" s="20"/>
      <c r="J10" s="20"/>
      <c r="K10" s="20"/>
      <c r="L10" s="20"/>
      <c r="M10" s="20"/>
      <c r="N10" s="20"/>
      <c r="O10" s="20"/>
      <c r="P10" s="20"/>
      <c r="Q10" s="20"/>
      <c r="R10" s="20"/>
      <c r="S10" s="20"/>
      <c r="T10" s="1"/>
      <c r="U10" s="1"/>
      <c r="V10" s="1"/>
      <c r="W10" s="1"/>
      <c r="X10" s="1"/>
      <c r="Y10" s="1"/>
      <c r="Z10" s="1"/>
      <c r="AA10" s="1"/>
      <c r="AB10" s="1"/>
      <c r="AC10" s="1"/>
    </row>
    <row r="11" spans="1:29" ht="13.5" customHeight="1">
      <c r="A11" s="20"/>
      <c r="B11" s="20"/>
      <c r="C11" s="20"/>
      <c r="D11" s="20"/>
      <c r="E11" s="20"/>
      <c r="F11" s="20"/>
      <c r="G11" s="20"/>
      <c r="H11" s="20"/>
      <c r="I11" s="20"/>
      <c r="J11" s="20"/>
      <c r="K11" s="20"/>
      <c r="L11" s="20"/>
      <c r="M11" s="20"/>
      <c r="N11" s="20"/>
      <c r="O11" s="20"/>
      <c r="P11" s="20"/>
      <c r="Q11" s="20"/>
      <c r="R11" s="20"/>
      <c r="S11" s="20"/>
      <c r="T11" s="1"/>
      <c r="U11" s="1"/>
      <c r="V11" s="1"/>
      <c r="W11" s="1"/>
      <c r="X11" s="1"/>
      <c r="Y11" s="1"/>
      <c r="Z11" s="1"/>
      <c r="AA11" s="1"/>
      <c r="AB11" s="1"/>
      <c r="AC11" s="1"/>
    </row>
    <row r="12" spans="1:29" ht="13.5" customHeight="1">
      <c r="A12" s="20"/>
      <c r="B12" s="20" t="s">
        <v>343</v>
      </c>
      <c r="C12" s="2"/>
      <c r="D12" s="2"/>
      <c r="E12" s="2"/>
      <c r="F12" s="2"/>
      <c r="G12" s="2"/>
      <c r="H12" s="2"/>
      <c r="I12" s="2"/>
      <c r="J12" s="2"/>
      <c r="K12" s="2"/>
      <c r="L12" s="2"/>
      <c r="M12" s="2"/>
      <c r="N12" s="2"/>
      <c r="O12" s="2"/>
      <c r="P12" s="2"/>
      <c r="Q12" s="2"/>
      <c r="R12" s="2"/>
      <c r="S12" s="2"/>
      <c r="T12" s="2"/>
      <c r="U12" s="1"/>
      <c r="V12" s="1"/>
      <c r="W12" s="1"/>
      <c r="X12" s="1"/>
      <c r="Y12" s="1"/>
      <c r="Z12" s="1"/>
      <c r="AA12" s="1"/>
      <c r="AB12" s="1"/>
      <c r="AC12" s="1"/>
    </row>
    <row r="13" spans="1:29" ht="13.5" customHeight="1">
      <c r="A13" s="28"/>
      <c r="B13" s="28"/>
      <c r="C13" s="37" t="s">
        <v>234</v>
      </c>
      <c r="D13" s="28"/>
      <c r="E13" s="28"/>
      <c r="F13" s="28"/>
      <c r="G13" s="28"/>
      <c r="H13" s="28"/>
      <c r="I13" s="28"/>
      <c r="J13" s="28"/>
      <c r="K13" s="28"/>
      <c r="L13" s="28"/>
      <c r="M13" s="28"/>
      <c r="N13" s="28"/>
      <c r="O13" s="28"/>
      <c r="P13" s="28"/>
      <c r="Q13" s="28"/>
      <c r="R13" s="28"/>
      <c r="S13" s="28"/>
      <c r="T13" s="29"/>
      <c r="U13" s="29"/>
      <c r="V13" s="29"/>
      <c r="W13" s="29"/>
      <c r="X13" s="29"/>
      <c r="Y13" s="29"/>
      <c r="Z13" s="29"/>
      <c r="AA13" s="29"/>
      <c r="AB13" s="29"/>
      <c r="AC13" s="29"/>
    </row>
    <row r="14" spans="1:29" ht="16.5" customHeight="1">
      <c r="A14" s="20"/>
      <c r="B14" s="36"/>
      <c r="C14" s="328" t="s">
        <v>8</v>
      </c>
      <c r="D14" s="329"/>
      <c r="E14" s="329"/>
      <c r="F14" s="330"/>
      <c r="G14" s="297" t="s">
        <v>51</v>
      </c>
      <c r="H14" s="308"/>
      <c r="I14" s="308"/>
      <c r="J14" s="308"/>
      <c r="K14" s="308"/>
      <c r="L14" s="308"/>
      <c r="M14" s="308"/>
      <c r="N14" s="308"/>
      <c r="O14" s="308"/>
      <c r="P14" s="308"/>
      <c r="Q14" s="308"/>
      <c r="R14" s="308"/>
      <c r="S14" s="237"/>
      <c r="T14" s="328" t="s">
        <v>58</v>
      </c>
      <c r="U14" s="329"/>
      <c r="V14" s="329"/>
      <c r="W14" s="329"/>
      <c r="X14" s="330"/>
      <c r="Y14" s="346" t="s">
        <v>284</v>
      </c>
      <c r="Z14" s="347"/>
      <c r="AA14" s="87" t="s">
        <v>285</v>
      </c>
      <c r="AB14" s="88" t="s">
        <v>286</v>
      </c>
      <c r="AC14" s="1"/>
    </row>
    <row r="15" spans="1:29" ht="25.5" customHeight="1">
      <c r="A15" s="20"/>
      <c r="B15" s="35">
        <v>1</v>
      </c>
      <c r="C15" s="348"/>
      <c r="D15" s="348"/>
      <c r="E15" s="348"/>
      <c r="F15" s="349"/>
      <c r="G15" s="350"/>
      <c r="H15" s="351"/>
      <c r="I15" s="351"/>
      <c r="J15" s="351"/>
      <c r="K15" s="351"/>
      <c r="L15" s="351"/>
      <c r="M15" s="351"/>
      <c r="N15" s="351"/>
      <c r="O15" s="351"/>
      <c r="P15" s="351"/>
      <c r="Q15" s="351"/>
      <c r="R15" s="351"/>
      <c r="S15" s="352"/>
      <c r="T15" s="353"/>
      <c r="U15" s="351"/>
      <c r="V15" s="351"/>
      <c r="W15" s="351"/>
      <c r="X15" s="352"/>
      <c r="Y15" s="354"/>
      <c r="Z15" s="355"/>
      <c r="AA15" s="90"/>
      <c r="AB15" s="89"/>
      <c r="AC15" s="1"/>
    </row>
    <row r="16" spans="1:29" ht="25.5" customHeight="1">
      <c r="A16" s="20"/>
      <c r="B16" s="35">
        <v>2</v>
      </c>
      <c r="C16" s="348"/>
      <c r="D16" s="348"/>
      <c r="E16" s="348"/>
      <c r="F16" s="349"/>
      <c r="G16" s="350"/>
      <c r="H16" s="351"/>
      <c r="I16" s="351"/>
      <c r="J16" s="351"/>
      <c r="K16" s="351"/>
      <c r="L16" s="351"/>
      <c r="M16" s="351"/>
      <c r="N16" s="351"/>
      <c r="O16" s="351"/>
      <c r="P16" s="351"/>
      <c r="Q16" s="351"/>
      <c r="R16" s="351"/>
      <c r="S16" s="352"/>
      <c r="T16" s="353"/>
      <c r="U16" s="351"/>
      <c r="V16" s="351"/>
      <c r="W16" s="351"/>
      <c r="X16" s="352"/>
      <c r="Y16" s="356"/>
      <c r="Z16" s="357"/>
      <c r="AA16" s="92"/>
      <c r="AB16" s="91"/>
      <c r="AC16" s="1"/>
    </row>
    <row r="17" spans="1:29" ht="25.5" customHeight="1">
      <c r="A17" s="20"/>
      <c r="B17" s="35">
        <v>3</v>
      </c>
      <c r="C17" s="348"/>
      <c r="D17" s="348"/>
      <c r="E17" s="348"/>
      <c r="F17" s="349"/>
      <c r="G17" s="350"/>
      <c r="H17" s="351"/>
      <c r="I17" s="351"/>
      <c r="J17" s="351"/>
      <c r="K17" s="351"/>
      <c r="L17" s="351"/>
      <c r="M17" s="351"/>
      <c r="N17" s="351"/>
      <c r="O17" s="351"/>
      <c r="P17" s="351"/>
      <c r="Q17" s="351"/>
      <c r="R17" s="351"/>
      <c r="S17" s="352"/>
      <c r="T17" s="353"/>
      <c r="U17" s="351"/>
      <c r="V17" s="351"/>
      <c r="W17" s="351"/>
      <c r="X17" s="352"/>
      <c r="Y17" s="356"/>
      <c r="Z17" s="357"/>
      <c r="AA17" s="92"/>
      <c r="AB17" s="91"/>
      <c r="AC17" s="1"/>
    </row>
    <row r="18" spans="1:29" ht="25.5" customHeight="1">
      <c r="A18" s="20"/>
      <c r="B18" s="35">
        <v>4</v>
      </c>
      <c r="C18" s="348"/>
      <c r="D18" s="348"/>
      <c r="E18" s="348"/>
      <c r="F18" s="349"/>
      <c r="G18" s="350"/>
      <c r="H18" s="351"/>
      <c r="I18" s="351"/>
      <c r="J18" s="351"/>
      <c r="K18" s="351"/>
      <c r="L18" s="351"/>
      <c r="M18" s="351"/>
      <c r="N18" s="351"/>
      <c r="O18" s="351"/>
      <c r="P18" s="351"/>
      <c r="Q18" s="351"/>
      <c r="R18" s="351"/>
      <c r="S18" s="352"/>
      <c r="T18" s="353"/>
      <c r="U18" s="351"/>
      <c r="V18" s="351"/>
      <c r="W18" s="351"/>
      <c r="X18" s="352"/>
      <c r="Y18" s="356"/>
      <c r="Z18" s="357"/>
      <c r="AA18" s="92"/>
      <c r="AB18" s="91"/>
      <c r="AC18" s="1"/>
    </row>
    <row r="19" spans="1:29" ht="25.5" customHeight="1">
      <c r="A19" s="20"/>
      <c r="B19" s="35">
        <v>5</v>
      </c>
      <c r="C19" s="348"/>
      <c r="D19" s="348"/>
      <c r="E19" s="348"/>
      <c r="F19" s="349"/>
      <c r="G19" s="350"/>
      <c r="H19" s="351"/>
      <c r="I19" s="351"/>
      <c r="J19" s="351"/>
      <c r="K19" s="351"/>
      <c r="L19" s="351"/>
      <c r="M19" s="351"/>
      <c r="N19" s="351"/>
      <c r="O19" s="351"/>
      <c r="P19" s="351"/>
      <c r="Q19" s="351"/>
      <c r="R19" s="351"/>
      <c r="S19" s="352"/>
      <c r="T19" s="353"/>
      <c r="U19" s="351"/>
      <c r="V19" s="351"/>
      <c r="W19" s="351"/>
      <c r="X19" s="352"/>
      <c r="Y19" s="356"/>
      <c r="Z19" s="357"/>
      <c r="AA19" s="92"/>
      <c r="AB19" s="91"/>
      <c r="AC19" s="1"/>
    </row>
    <row r="20" spans="1:29" ht="18.75" customHeight="1">
      <c r="A20" s="20"/>
      <c r="B20" s="20"/>
      <c r="C20" s="20"/>
      <c r="D20" s="20"/>
      <c r="E20" s="20"/>
      <c r="F20" s="20"/>
      <c r="G20" s="20"/>
      <c r="H20" s="20"/>
      <c r="I20" s="20"/>
      <c r="J20" s="20"/>
      <c r="K20" s="20"/>
      <c r="L20" s="20"/>
      <c r="M20" s="20"/>
      <c r="N20" s="20"/>
      <c r="O20" s="20"/>
      <c r="P20" s="20"/>
      <c r="Q20" s="20"/>
      <c r="R20" s="20"/>
      <c r="S20" s="1"/>
      <c r="T20" s="1"/>
      <c r="U20" s="1"/>
      <c r="V20" s="1"/>
      <c r="W20" s="1"/>
      <c r="X20" s="1"/>
      <c r="Y20" s="1"/>
      <c r="Z20" s="1"/>
      <c r="AA20" s="1"/>
      <c r="AB20" s="1"/>
      <c r="AC20" s="1"/>
    </row>
    <row r="21" spans="1:29">
      <c r="A21" s="20"/>
      <c r="B21" s="20" t="s">
        <v>165</v>
      </c>
      <c r="C21" s="20"/>
      <c r="D21" s="20"/>
      <c r="E21" s="20"/>
      <c r="F21" s="20"/>
      <c r="G21" s="20"/>
      <c r="H21" s="20"/>
      <c r="I21" s="20"/>
      <c r="J21" s="20"/>
      <c r="K21" s="20"/>
      <c r="L21" s="20"/>
      <c r="M21" s="20"/>
      <c r="N21" s="20"/>
      <c r="O21" s="20"/>
      <c r="P21" s="20"/>
      <c r="Q21" s="20"/>
      <c r="R21" s="20"/>
      <c r="S21" s="1"/>
      <c r="T21" s="1"/>
      <c r="U21" s="1"/>
      <c r="V21" s="1"/>
      <c r="W21" s="1"/>
      <c r="X21" s="1"/>
      <c r="Y21" s="1"/>
      <c r="Z21" s="1"/>
      <c r="AA21" s="1"/>
      <c r="AB21" s="1"/>
      <c r="AC21" s="1"/>
    </row>
    <row r="22" spans="1:29" ht="33.75" customHeight="1">
      <c r="A22" s="28"/>
      <c r="B22" s="28"/>
      <c r="C22" s="360" t="s">
        <v>166</v>
      </c>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29"/>
    </row>
    <row r="23" spans="1:29" ht="12.75" customHeight="1">
      <c r="A23" s="28"/>
      <c r="B23" s="28"/>
      <c r="C23" s="37" t="s">
        <v>242</v>
      </c>
      <c r="D23" s="28"/>
      <c r="E23" s="28"/>
      <c r="F23" s="28"/>
      <c r="G23" s="28"/>
      <c r="H23" s="28"/>
      <c r="I23" s="28"/>
      <c r="J23" s="28"/>
      <c r="K23" s="28"/>
      <c r="L23" s="28"/>
      <c r="M23" s="28"/>
      <c r="N23" s="28"/>
      <c r="O23" s="28"/>
      <c r="P23" s="28"/>
      <c r="Q23" s="28"/>
      <c r="R23" s="28"/>
      <c r="S23" s="28"/>
      <c r="T23" s="29"/>
      <c r="U23" s="29"/>
      <c r="V23" s="29"/>
      <c r="W23" s="29"/>
      <c r="X23" s="29"/>
      <c r="Y23" s="29"/>
      <c r="Z23" s="29"/>
      <c r="AA23" s="29"/>
      <c r="AB23" s="29"/>
      <c r="AC23" s="29"/>
    </row>
    <row r="24" spans="1:29" ht="16.5" customHeight="1">
      <c r="A24" s="20"/>
      <c r="B24" s="38"/>
      <c r="C24" s="358" t="s">
        <v>52</v>
      </c>
      <c r="D24" s="358"/>
      <c r="E24" s="358"/>
      <c r="F24" s="358"/>
      <c r="G24" s="358"/>
      <c r="H24" s="358"/>
      <c r="I24" s="358"/>
      <c r="J24" s="358"/>
      <c r="K24" s="358"/>
      <c r="L24" s="358"/>
      <c r="M24" s="358"/>
      <c r="N24" s="358"/>
      <c r="O24" s="358"/>
      <c r="P24" s="358"/>
      <c r="Q24" s="358"/>
      <c r="R24" s="358"/>
      <c r="S24" s="358"/>
      <c r="T24" s="359" t="s">
        <v>98</v>
      </c>
      <c r="U24" s="359"/>
      <c r="V24" s="359"/>
      <c r="W24" s="359"/>
      <c r="X24" s="359"/>
      <c r="Y24" s="359" t="s">
        <v>99</v>
      </c>
      <c r="Z24" s="359"/>
      <c r="AA24" s="359"/>
      <c r="AB24" s="359"/>
      <c r="AC24" s="1"/>
    </row>
    <row r="25" spans="1:29" ht="25.5" customHeight="1">
      <c r="A25" s="20"/>
      <c r="B25" s="35">
        <v>1</v>
      </c>
      <c r="C25" s="361"/>
      <c r="D25" s="361"/>
      <c r="E25" s="361"/>
      <c r="F25" s="361"/>
      <c r="G25" s="361"/>
      <c r="H25" s="361"/>
      <c r="I25" s="361"/>
      <c r="J25" s="361"/>
      <c r="K25" s="361"/>
      <c r="L25" s="361"/>
      <c r="M25" s="361"/>
      <c r="N25" s="361"/>
      <c r="O25" s="361"/>
      <c r="P25" s="361"/>
      <c r="Q25" s="361"/>
      <c r="R25" s="361"/>
      <c r="S25" s="361"/>
      <c r="T25" s="362"/>
      <c r="U25" s="362"/>
      <c r="V25" s="362"/>
      <c r="W25" s="362"/>
      <c r="X25" s="362"/>
      <c r="Y25" s="363"/>
      <c r="Z25" s="364"/>
      <c r="AA25" s="364"/>
      <c r="AB25" s="364"/>
      <c r="AC25" s="1"/>
    </row>
    <row r="26" spans="1:29" ht="25.5" customHeight="1">
      <c r="A26" s="20"/>
      <c r="B26" s="35">
        <v>2</v>
      </c>
      <c r="C26" s="361"/>
      <c r="D26" s="361"/>
      <c r="E26" s="361"/>
      <c r="F26" s="361"/>
      <c r="G26" s="361"/>
      <c r="H26" s="361"/>
      <c r="I26" s="361"/>
      <c r="J26" s="361"/>
      <c r="K26" s="361"/>
      <c r="L26" s="361"/>
      <c r="M26" s="361"/>
      <c r="N26" s="361"/>
      <c r="O26" s="361"/>
      <c r="P26" s="361"/>
      <c r="Q26" s="361"/>
      <c r="R26" s="361"/>
      <c r="S26" s="361"/>
      <c r="T26" s="362"/>
      <c r="U26" s="362"/>
      <c r="V26" s="362"/>
      <c r="W26" s="362"/>
      <c r="X26" s="362"/>
      <c r="Y26" s="363"/>
      <c r="Z26" s="364"/>
      <c r="AA26" s="364"/>
      <c r="AB26" s="364"/>
      <c r="AC26" s="1"/>
    </row>
    <row r="27" spans="1:29" ht="25.5" customHeight="1">
      <c r="A27" s="20"/>
      <c r="B27" s="35">
        <v>3</v>
      </c>
      <c r="C27" s="361"/>
      <c r="D27" s="361"/>
      <c r="E27" s="361"/>
      <c r="F27" s="361"/>
      <c r="G27" s="361"/>
      <c r="H27" s="361"/>
      <c r="I27" s="361"/>
      <c r="J27" s="361"/>
      <c r="K27" s="361"/>
      <c r="L27" s="361"/>
      <c r="M27" s="361"/>
      <c r="N27" s="361"/>
      <c r="O27" s="361"/>
      <c r="P27" s="361"/>
      <c r="Q27" s="361"/>
      <c r="R27" s="361"/>
      <c r="S27" s="361"/>
      <c r="T27" s="362"/>
      <c r="U27" s="362"/>
      <c r="V27" s="362"/>
      <c r="W27" s="362"/>
      <c r="X27" s="362"/>
      <c r="Y27" s="363"/>
      <c r="Z27" s="364"/>
      <c r="AA27" s="364"/>
      <c r="AB27" s="364"/>
      <c r="AC27" s="1"/>
    </row>
    <row r="28" spans="1:29" ht="25.5" customHeight="1">
      <c r="A28" s="20"/>
      <c r="B28" s="35">
        <v>4</v>
      </c>
      <c r="C28" s="361"/>
      <c r="D28" s="361"/>
      <c r="E28" s="361"/>
      <c r="F28" s="361"/>
      <c r="G28" s="361"/>
      <c r="H28" s="361"/>
      <c r="I28" s="361"/>
      <c r="J28" s="361"/>
      <c r="K28" s="361"/>
      <c r="L28" s="361"/>
      <c r="M28" s="361"/>
      <c r="N28" s="361"/>
      <c r="O28" s="361"/>
      <c r="P28" s="361"/>
      <c r="Q28" s="361"/>
      <c r="R28" s="361"/>
      <c r="S28" s="361"/>
      <c r="T28" s="362"/>
      <c r="U28" s="362"/>
      <c r="V28" s="362"/>
      <c r="W28" s="362"/>
      <c r="X28" s="362"/>
      <c r="Y28" s="363"/>
      <c r="Z28" s="364"/>
      <c r="AA28" s="364"/>
      <c r="AB28" s="364"/>
      <c r="AC28" s="1"/>
    </row>
    <row r="29" spans="1:29" ht="25.5" customHeight="1">
      <c r="A29" s="20"/>
      <c r="B29" s="35">
        <v>5</v>
      </c>
      <c r="C29" s="361"/>
      <c r="D29" s="361"/>
      <c r="E29" s="361"/>
      <c r="F29" s="361"/>
      <c r="G29" s="361"/>
      <c r="H29" s="361"/>
      <c r="I29" s="361"/>
      <c r="J29" s="361"/>
      <c r="K29" s="361"/>
      <c r="L29" s="361"/>
      <c r="M29" s="361"/>
      <c r="N29" s="361"/>
      <c r="O29" s="361"/>
      <c r="P29" s="361"/>
      <c r="Q29" s="361"/>
      <c r="R29" s="361"/>
      <c r="S29" s="361"/>
      <c r="T29" s="362"/>
      <c r="U29" s="362"/>
      <c r="V29" s="362"/>
      <c r="W29" s="362"/>
      <c r="X29" s="362"/>
      <c r="Y29" s="363"/>
      <c r="Z29" s="364"/>
      <c r="AA29" s="364"/>
      <c r="AB29" s="364"/>
      <c r="AC29" s="1"/>
    </row>
    <row r="30" spans="1:29" ht="11.25" customHeight="1">
      <c r="A30" s="20"/>
      <c r="B30" s="20"/>
      <c r="C30" s="39"/>
      <c r="D30" s="40"/>
      <c r="E30" s="40"/>
      <c r="F30" s="40"/>
      <c r="G30" s="40"/>
      <c r="H30" s="40"/>
      <c r="I30" s="40"/>
      <c r="J30" s="40"/>
      <c r="K30" s="40"/>
      <c r="L30" s="40"/>
      <c r="M30" s="40"/>
      <c r="N30" s="40"/>
      <c r="O30" s="40"/>
      <c r="P30" s="40"/>
      <c r="Q30" s="40"/>
      <c r="R30" s="40"/>
      <c r="S30" s="40"/>
      <c r="T30" s="39"/>
      <c r="U30" s="39"/>
      <c r="V30" s="39"/>
      <c r="W30" s="39"/>
      <c r="X30" s="39"/>
      <c r="Y30" s="39"/>
      <c r="Z30" s="39"/>
      <c r="AA30" s="39"/>
      <c r="AB30" s="39"/>
      <c r="AC30" s="1"/>
    </row>
    <row r="31" spans="1:29" ht="15.75" customHeight="1">
      <c r="A31" s="20"/>
      <c r="B31" s="67" t="s">
        <v>167</v>
      </c>
      <c r="D31" s="37"/>
      <c r="E31" s="37"/>
      <c r="F31" s="37"/>
      <c r="G31" s="37"/>
      <c r="H31" s="37"/>
      <c r="I31" s="37"/>
      <c r="J31" s="37"/>
      <c r="K31" s="37"/>
      <c r="L31" s="37"/>
      <c r="M31" s="37"/>
      <c r="N31" s="37" t="s">
        <v>344</v>
      </c>
      <c r="O31" s="37"/>
      <c r="P31" s="37"/>
      <c r="Q31" s="37"/>
      <c r="R31" s="37"/>
      <c r="S31" s="37"/>
      <c r="T31" s="51"/>
      <c r="U31" s="51"/>
      <c r="V31" s="51"/>
      <c r="W31" s="51"/>
      <c r="X31" s="51"/>
      <c r="Y31" s="51"/>
      <c r="Z31" s="51"/>
      <c r="AA31" s="51"/>
      <c r="AB31" s="51"/>
      <c r="AC31" s="1"/>
    </row>
    <row r="32" spans="1:29" ht="16.5" customHeight="1">
      <c r="A32" s="20"/>
      <c r="B32" s="38"/>
      <c r="C32" s="358" t="s">
        <v>52</v>
      </c>
      <c r="D32" s="358"/>
      <c r="E32" s="358"/>
      <c r="F32" s="358"/>
      <c r="G32" s="358"/>
      <c r="H32" s="358"/>
      <c r="I32" s="358"/>
      <c r="J32" s="358"/>
      <c r="K32" s="358"/>
      <c r="L32" s="358"/>
      <c r="M32" s="358"/>
      <c r="N32" s="358"/>
      <c r="O32" s="358"/>
      <c r="P32" s="358"/>
      <c r="Q32" s="358"/>
      <c r="R32" s="358"/>
      <c r="S32" s="358"/>
      <c r="T32" s="359" t="s">
        <v>98</v>
      </c>
      <c r="U32" s="359"/>
      <c r="V32" s="359"/>
      <c r="W32" s="359"/>
      <c r="X32" s="359"/>
      <c r="Y32" s="359" t="s">
        <v>99</v>
      </c>
      <c r="Z32" s="359"/>
      <c r="AA32" s="359"/>
      <c r="AB32" s="359"/>
      <c r="AC32" s="1"/>
    </row>
    <row r="33" spans="1:29" ht="45" customHeight="1">
      <c r="A33" s="20"/>
      <c r="B33" s="35">
        <v>1</v>
      </c>
      <c r="C33" s="361"/>
      <c r="D33" s="361"/>
      <c r="E33" s="361"/>
      <c r="F33" s="361"/>
      <c r="G33" s="361"/>
      <c r="H33" s="361"/>
      <c r="I33" s="361"/>
      <c r="J33" s="361"/>
      <c r="K33" s="361"/>
      <c r="L33" s="361"/>
      <c r="M33" s="361"/>
      <c r="N33" s="361"/>
      <c r="O33" s="361"/>
      <c r="P33" s="361"/>
      <c r="Q33" s="361"/>
      <c r="R33" s="361"/>
      <c r="S33" s="361"/>
      <c r="T33" s="362"/>
      <c r="U33" s="362"/>
      <c r="V33" s="362"/>
      <c r="W33" s="362"/>
      <c r="X33" s="362"/>
      <c r="Y33" s="363"/>
      <c r="Z33" s="364"/>
      <c r="AA33" s="364"/>
      <c r="AB33" s="364"/>
      <c r="AC33" s="1"/>
    </row>
    <row r="34" spans="1:29" ht="45" customHeight="1">
      <c r="A34" s="20"/>
      <c r="B34" s="35">
        <v>2</v>
      </c>
      <c r="C34" s="361"/>
      <c r="D34" s="361"/>
      <c r="E34" s="361"/>
      <c r="F34" s="361"/>
      <c r="G34" s="361"/>
      <c r="H34" s="361"/>
      <c r="I34" s="361"/>
      <c r="J34" s="361"/>
      <c r="K34" s="361"/>
      <c r="L34" s="361"/>
      <c r="M34" s="361"/>
      <c r="N34" s="361"/>
      <c r="O34" s="361"/>
      <c r="P34" s="361"/>
      <c r="Q34" s="361"/>
      <c r="R34" s="361"/>
      <c r="S34" s="361"/>
      <c r="T34" s="362"/>
      <c r="U34" s="362"/>
      <c r="V34" s="362"/>
      <c r="W34" s="362"/>
      <c r="X34" s="362"/>
      <c r="Y34" s="363"/>
      <c r="Z34" s="364"/>
      <c r="AA34" s="364"/>
      <c r="AB34" s="364"/>
      <c r="AC34" s="1"/>
    </row>
    <row r="35" spans="1:29" ht="7.5" customHeight="1">
      <c r="A35" s="20"/>
      <c r="B35" s="20"/>
      <c r="C35" s="39"/>
      <c r="D35" s="40"/>
      <c r="E35" s="40"/>
      <c r="F35" s="40"/>
      <c r="G35" s="40"/>
      <c r="H35" s="40"/>
      <c r="I35" s="40"/>
      <c r="J35" s="40"/>
      <c r="K35" s="40"/>
      <c r="L35" s="40"/>
      <c r="M35" s="40"/>
      <c r="N35" s="40"/>
      <c r="O35" s="40"/>
      <c r="P35" s="40"/>
      <c r="Q35" s="40"/>
      <c r="R35" s="40"/>
      <c r="S35" s="40"/>
      <c r="T35" s="39"/>
      <c r="U35" s="39"/>
      <c r="V35" s="39"/>
      <c r="W35" s="39"/>
      <c r="X35" s="39"/>
      <c r="Y35" s="39"/>
      <c r="Z35" s="39"/>
      <c r="AA35" s="39"/>
      <c r="AB35" s="39"/>
      <c r="AC35" s="1"/>
    </row>
    <row r="36" spans="1:29" ht="13.5" customHeight="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row>
    <row r="37" spans="1:29">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row>
  </sheetData>
  <sheetProtection algorithmName="SHA-512" hashValue="0LXQCKNKhElA2QO2o2ZQ2YdJgiOGjf+hmRV+ZFsy/Jx8vi1TxU8sy7TfY4xEWDr5xoJGNt0RXon5b21TTp9sqw==" saltValue="EXZrTGr+PsuN7Xo/N3/cmw==" spinCount="100000" sheet="1" objects="1" scenarios="1"/>
  <mergeCells count="56">
    <mergeCell ref="C33:S33"/>
    <mergeCell ref="T33:X33"/>
    <mergeCell ref="Y33:AB33"/>
    <mergeCell ref="C34:S34"/>
    <mergeCell ref="T34:X34"/>
    <mergeCell ref="Y34:AB34"/>
    <mergeCell ref="C29:S29"/>
    <mergeCell ref="T29:X29"/>
    <mergeCell ref="Y29:AB29"/>
    <mergeCell ref="C32:S32"/>
    <mergeCell ref="T32:X32"/>
    <mergeCell ref="Y32:AB32"/>
    <mergeCell ref="C27:S27"/>
    <mergeCell ref="T27:X27"/>
    <mergeCell ref="Y27:AB27"/>
    <mergeCell ref="C28:S28"/>
    <mergeCell ref="T28:X28"/>
    <mergeCell ref="Y28:AB28"/>
    <mergeCell ref="C25:S25"/>
    <mergeCell ref="T25:X25"/>
    <mergeCell ref="Y25:AB25"/>
    <mergeCell ref="C26:S26"/>
    <mergeCell ref="T26:X26"/>
    <mergeCell ref="Y26:AB26"/>
    <mergeCell ref="C24:S24"/>
    <mergeCell ref="T24:X24"/>
    <mergeCell ref="Y24:AB24"/>
    <mergeCell ref="C17:F17"/>
    <mergeCell ref="G17:S17"/>
    <mergeCell ref="T17:X17"/>
    <mergeCell ref="Y17:Z17"/>
    <mergeCell ref="C18:F18"/>
    <mergeCell ref="G18:S18"/>
    <mergeCell ref="T18:X18"/>
    <mergeCell ref="Y18:Z18"/>
    <mergeCell ref="C19:F19"/>
    <mergeCell ref="G19:S19"/>
    <mergeCell ref="T19:X19"/>
    <mergeCell ref="Y19:Z19"/>
    <mergeCell ref="C22:AB22"/>
    <mergeCell ref="C15:F15"/>
    <mergeCell ref="G15:S15"/>
    <mergeCell ref="T15:X15"/>
    <mergeCell ref="Y15:Z15"/>
    <mergeCell ref="C16:F16"/>
    <mergeCell ref="G16:S16"/>
    <mergeCell ref="T16:X16"/>
    <mergeCell ref="Y16:Z16"/>
    <mergeCell ref="S1:AC1"/>
    <mergeCell ref="D4:Z5"/>
    <mergeCell ref="B8:D8"/>
    <mergeCell ref="E8:O8"/>
    <mergeCell ref="C14:F14"/>
    <mergeCell ref="G14:S14"/>
    <mergeCell ref="T14:X14"/>
    <mergeCell ref="Y14:Z14"/>
  </mergeCells>
  <phoneticPr fontId="3"/>
  <dataValidations count="1">
    <dataValidation imeMode="off" allowBlank="1" showInputMessage="1" showErrorMessage="1" sqref="Y32:AB35 Y23:AB30 Y15:Y19 Y20:AB21" xr:uid="{5493DF44-D1E4-468C-8AF7-811A70983599}"/>
  </dataValidations>
  <pageMargins left="0.78740157480314965" right="0.78740157480314965" top="0.98425196850393704" bottom="0.703125" header="0.51181102362204722" footer="0.51181102362204722"/>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637CF-1D4A-4DE2-A6C4-767144037DE4}">
  <sheetPr>
    <pageSetUpPr autoPageBreaks="0" fitToPage="1"/>
  </sheetPr>
  <dimension ref="A1:AC43"/>
  <sheetViews>
    <sheetView showGridLines="0" showZeros="0" zoomScaleNormal="100" workbookViewId="0">
      <selection activeCell="D4" sqref="D4:Z5"/>
    </sheetView>
  </sheetViews>
  <sheetFormatPr defaultRowHeight="13.5"/>
  <cols>
    <col min="1" max="29" width="3" customWidth="1"/>
  </cols>
  <sheetData>
    <row r="1" spans="1:29">
      <c r="A1" s="104" t="s">
        <v>32</v>
      </c>
      <c r="B1" s="104"/>
      <c r="C1" s="104"/>
      <c r="D1" s="104"/>
      <c r="E1" s="104"/>
      <c r="F1" s="105"/>
      <c r="G1" s="104"/>
      <c r="H1" s="104"/>
      <c r="I1" s="104"/>
      <c r="J1" s="104"/>
      <c r="K1" s="104"/>
      <c r="L1" s="104"/>
      <c r="M1" s="104"/>
      <c r="N1" s="104"/>
      <c r="O1" s="104"/>
      <c r="P1" s="104"/>
      <c r="Q1" s="104"/>
      <c r="R1" s="104"/>
      <c r="S1" s="286" t="s">
        <v>33</v>
      </c>
      <c r="T1" s="286"/>
      <c r="U1" s="286"/>
      <c r="V1" s="286"/>
      <c r="W1" s="286"/>
      <c r="X1" s="286"/>
      <c r="Y1" s="286"/>
      <c r="Z1" s="286"/>
      <c r="AA1" s="286"/>
      <c r="AB1" s="286"/>
      <c r="AC1" s="286"/>
    </row>
    <row r="2" spans="1:29">
      <c r="A2" s="107"/>
      <c r="B2" s="107"/>
      <c r="C2" s="107"/>
      <c r="D2" s="107"/>
      <c r="E2" s="107"/>
      <c r="F2" s="107"/>
      <c r="G2" s="107"/>
      <c r="H2" s="107"/>
      <c r="I2" s="107"/>
      <c r="J2" s="107"/>
      <c r="K2" s="107"/>
      <c r="L2" s="107"/>
      <c r="M2" s="107"/>
      <c r="N2" s="107"/>
      <c r="O2" s="107"/>
      <c r="P2" s="107"/>
      <c r="Q2" s="107"/>
      <c r="R2" s="107"/>
      <c r="S2" s="108"/>
      <c r="T2" s="108"/>
      <c r="U2" s="108"/>
      <c r="V2" s="108"/>
      <c r="W2" s="108"/>
      <c r="X2" s="108"/>
      <c r="Y2" s="108"/>
      <c r="Z2" s="108"/>
      <c r="AA2" s="108"/>
      <c r="AB2" s="108"/>
      <c r="AC2" s="106" t="s">
        <v>169</v>
      </c>
    </row>
    <row r="3" spans="1:29" ht="6.75" customHeight="1">
      <c r="A3" s="20"/>
      <c r="B3" s="20"/>
      <c r="C3" s="20"/>
      <c r="D3" s="20"/>
      <c r="E3" s="20"/>
      <c r="F3" s="20"/>
      <c r="G3" s="20"/>
      <c r="H3" s="20"/>
      <c r="I3" s="20"/>
      <c r="J3" s="20"/>
      <c r="K3" s="20"/>
      <c r="L3" s="20"/>
      <c r="M3" s="20"/>
      <c r="N3" s="20"/>
      <c r="O3" s="20"/>
      <c r="P3" s="20"/>
      <c r="Q3" s="20"/>
      <c r="R3" s="20"/>
      <c r="S3" s="26"/>
      <c r="T3" s="1"/>
      <c r="U3" s="1"/>
      <c r="V3" s="1"/>
      <c r="W3" s="1"/>
      <c r="X3" s="1"/>
      <c r="Y3" s="1"/>
      <c r="Z3" s="1"/>
      <c r="AA3" s="1"/>
      <c r="AB3" s="1"/>
      <c r="AC3" s="1"/>
    </row>
    <row r="4" spans="1:29" ht="11.25" customHeight="1">
      <c r="A4" s="20"/>
      <c r="B4" s="20"/>
      <c r="C4" s="1"/>
      <c r="D4" s="287" t="s">
        <v>144</v>
      </c>
      <c r="E4" s="288"/>
      <c r="F4" s="288"/>
      <c r="G4" s="288"/>
      <c r="H4" s="288"/>
      <c r="I4" s="288"/>
      <c r="J4" s="288"/>
      <c r="K4" s="288"/>
      <c r="L4" s="288"/>
      <c r="M4" s="288"/>
      <c r="N4" s="288"/>
      <c r="O4" s="288"/>
      <c r="P4" s="288"/>
      <c r="Q4" s="288"/>
      <c r="R4" s="288"/>
      <c r="S4" s="288"/>
      <c r="T4" s="288"/>
      <c r="U4" s="288"/>
      <c r="V4" s="288"/>
      <c r="W4" s="288"/>
      <c r="X4" s="288"/>
      <c r="Y4" s="288"/>
      <c r="Z4" s="289"/>
      <c r="AA4" s="1"/>
      <c r="AB4" s="1"/>
      <c r="AC4" s="1"/>
    </row>
    <row r="5" spans="1:29" ht="11.25" customHeight="1">
      <c r="A5" s="20"/>
      <c r="B5" s="20"/>
      <c r="C5" s="31"/>
      <c r="D5" s="290"/>
      <c r="E5" s="291"/>
      <c r="F5" s="291"/>
      <c r="G5" s="291"/>
      <c r="H5" s="291"/>
      <c r="I5" s="291"/>
      <c r="J5" s="291"/>
      <c r="K5" s="291"/>
      <c r="L5" s="291"/>
      <c r="M5" s="291"/>
      <c r="N5" s="291"/>
      <c r="O5" s="291"/>
      <c r="P5" s="291"/>
      <c r="Q5" s="291"/>
      <c r="R5" s="291"/>
      <c r="S5" s="291"/>
      <c r="T5" s="291"/>
      <c r="U5" s="291"/>
      <c r="V5" s="291"/>
      <c r="W5" s="291"/>
      <c r="X5" s="291"/>
      <c r="Y5" s="291"/>
      <c r="Z5" s="292"/>
      <c r="AA5" s="1"/>
      <c r="AB5" s="1"/>
      <c r="AC5" s="1"/>
    </row>
    <row r="6" spans="1:29" ht="7.5" customHeight="1">
      <c r="A6" s="20"/>
      <c r="B6" s="20"/>
      <c r="C6" s="20"/>
      <c r="D6" s="20"/>
      <c r="E6" s="20"/>
      <c r="F6" s="21"/>
      <c r="G6" s="20"/>
      <c r="H6" s="20"/>
      <c r="I6" s="20"/>
      <c r="J6" s="20"/>
      <c r="K6" s="20"/>
      <c r="L6" s="20"/>
      <c r="M6" s="20"/>
      <c r="N6" s="20"/>
      <c r="O6" s="20"/>
      <c r="P6" s="20"/>
      <c r="Q6" s="20"/>
      <c r="R6" s="20"/>
      <c r="S6" s="1"/>
      <c r="T6" s="1"/>
      <c r="U6" s="1"/>
      <c r="V6" s="1"/>
      <c r="W6" s="1"/>
      <c r="X6" s="1"/>
      <c r="Y6" s="1"/>
      <c r="Z6" s="1"/>
      <c r="AA6" s="1"/>
      <c r="AB6" s="1"/>
      <c r="AC6" s="1"/>
    </row>
    <row r="7" spans="1:29" ht="13.5" customHeight="1">
      <c r="A7" s="20"/>
      <c r="B7" s="20"/>
      <c r="C7" s="20"/>
      <c r="D7" s="20"/>
      <c r="E7" s="20"/>
      <c r="F7" s="21"/>
      <c r="G7" s="20"/>
      <c r="H7" s="20"/>
      <c r="I7" s="20"/>
      <c r="J7" s="20"/>
      <c r="K7" s="20"/>
      <c r="L7" s="20"/>
      <c r="M7" s="20"/>
      <c r="N7" s="20"/>
      <c r="O7" s="20"/>
      <c r="P7" s="20"/>
      <c r="Q7" s="20"/>
      <c r="R7" s="20"/>
      <c r="S7" s="1"/>
      <c r="T7" s="1"/>
      <c r="U7" s="1"/>
      <c r="V7" s="1"/>
      <c r="W7" s="1"/>
      <c r="X7" s="1"/>
      <c r="Y7" s="1"/>
      <c r="Z7" s="1"/>
      <c r="AA7" s="1"/>
      <c r="AB7" s="1"/>
      <c r="AC7" s="1"/>
    </row>
    <row r="8" spans="1:29" ht="22.5" customHeight="1">
      <c r="A8" s="20"/>
      <c r="B8" s="343" t="s">
        <v>108</v>
      </c>
      <c r="C8" s="344"/>
      <c r="D8" s="345"/>
      <c r="E8" s="294">
        <f>'1'!E15</f>
        <v>0</v>
      </c>
      <c r="F8" s="295"/>
      <c r="G8" s="295"/>
      <c r="H8" s="295"/>
      <c r="I8" s="295"/>
      <c r="J8" s="295"/>
      <c r="K8" s="295"/>
      <c r="L8" s="295"/>
      <c r="M8" s="295"/>
      <c r="N8" s="295"/>
      <c r="O8" s="296"/>
      <c r="P8" s="20"/>
      <c r="Q8" s="22" t="s">
        <v>69</v>
      </c>
      <c r="R8" s="20"/>
      <c r="S8" s="1"/>
      <c r="T8" s="1"/>
      <c r="U8" s="1"/>
      <c r="V8" s="1"/>
      <c r="W8" s="1"/>
      <c r="X8" s="1"/>
      <c r="Y8" s="1"/>
      <c r="Z8" s="1"/>
      <c r="AA8" s="1"/>
      <c r="AB8" s="1"/>
      <c r="AC8" s="1"/>
    </row>
    <row r="9" spans="1:29" ht="7.5" customHeight="1">
      <c r="A9" s="20"/>
      <c r="B9" s="20"/>
      <c r="C9" s="20"/>
      <c r="D9" s="20"/>
      <c r="E9" s="20"/>
      <c r="F9" s="20"/>
      <c r="G9" s="20"/>
      <c r="H9" s="20"/>
      <c r="I9" s="20"/>
      <c r="J9" s="20"/>
      <c r="K9" s="20"/>
      <c r="L9" s="20"/>
      <c r="M9" s="20"/>
      <c r="N9" s="20"/>
      <c r="O9" s="20"/>
      <c r="P9" s="20"/>
      <c r="Q9" s="20"/>
      <c r="R9" s="20"/>
      <c r="S9" s="20"/>
      <c r="T9" s="1"/>
      <c r="U9" s="1"/>
      <c r="V9" s="1"/>
      <c r="W9" s="1"/>
      <c r="X9" s="1"/>
      <c r="Y9" s="1"/>
      <c r="Z9" s="1"/>
      <c r="AA9" s="1"/>
      <c r="AB9" s="1"/>
      <c r="AC9" s="1"/>
    </row>
    <row r="10" spans="1:29" ht="13.5" customHeight="1">
      <c r="A10" s="20"/>
      <c r="B10" s="20"/>
      <c r="C10" s="20"/>
      <c r="D10" s="20"/>
      <c r="E10" s="20"/>
      <c r="F10" s="20"/>
      <c r="G10" s="20"/>
      <c r="H10" s="20"/>
      <c r="I10" s="20"/>
      <c r="J10" s="20"/>
      <c r="K10" s="20"/>
      <c r="L10" s="20"/>
      <c r="M10" s="20"/>
      <c r="N10" s="20"/>
      <c r="O10" s="20"/>
      <c r="P10" s="20"/>
      <c r="Q10" s="20"/>
      <c r="R10" s="20"/>
      <c r="S10" s="20"/>
      <c r="T10" s="1"/>
      <c r="U10" s="1"/>
      <c r="V10" s="1"/>
      <c r="W10" s="1"/>
      <c r="X10" s="1"/>
      <c r="Y10" s="1"/>
      <c r="Z10" s="1"/>
      <c r="AA10" s="1"/>
      <c r="AB10" s="1"/>
      <c r="AC10" s="1"/>
    </row>
    <row r="11" spans="1:29" ht="13.5" customHeight="1">
      <c r="A11" s="20"/>
      <c r="B11" s="20"/>
      <c r="C11" s="20"/>
      <c r="D11" s="20"/>
      <c r="E11" s="20"/>
      <c r="F11" s="20"/>
      <c r="G11" s="20"/>
      <c r="H11" s="20"/>
      <c r="I11" s="20"/>
      <c r="J11" s="20"/>
      <c r="K11" s="20"/>
      <c r="L11" s="20"/>
      <c r="M11" s="20"/>
      <c r="N11" s="20"/>
      <c r="O11" s="20"/>
      <c r="P11" s="20"/>
      <c r="Q11" s="20"/>
      <c r="R11" s="20"/>
      <c r="S11" s="20"/>
      <c r="T11" s="1"/>
      <c r="U11" s="1"/>
      <c r="V11" s="1"/>
      <c r="W11" s="1"/>
      <c r="X11" s="1"/>
      <c r="Y11" s="1"/>
      <c r="Z11" s="1"/>
      <c r="AA11" s="1"/>
      <c r="AB11" s="1"/>
      <c r="AC11" s="1"/>
    </row>
    <row r="12" spans="1:29">
      <c r="A12" s="20"/>
      <c r="B12" s="20" t="s">
        <v>88</v>
      </c>
      <c r="C12" s="20"/>
      <c r="D12" s="20"/>
      <c r="E12" s="20"/>
      <c r="F12" s="20"/>
      <c r="G12" s="20"/>
      <c r="H12" s="20"/>
      <c r="I12" s="20"/>
      <c r="J12" s="20"/>
      <c r="K12" s="20"/>
      <c r="L12" s="20"/>
      <c r="M12" s="20"/>
      <c r="N12" s="20"/>
      <c r="O12" s="20"/>
      <c r="P12" s="20"/>
      <c r="Q12" s="20"/>
      <c r="R12" s="20"/>
      <c r="S12" s="20"/>
      <c r="T12" s="19"/>
      <c r="U12" s="19"/>
      <c r="V12" s="19"/>
      <c r="W12" s="19"/>
      <c r="X12" s="19"/>
      <c r="Y12" s="19"/>
      <c r="Z12" s="19"/>
      <c r="AA12" s="19"/>
      <c r="AB12" s="19"/>
      <c r="AC12" s="19"/>
    </row>
    <row r="13" spans="1:29" ht="11.25" customHeight="1">
      <c r="A13" s="28"/>
      <c r="B13" s="28"/>
      <c r="C13" s="82" t="s">
        <v>230</v>
      </c>
      <c r="D13" s="28"/>
      <c r="E13" s="28"/>
      <c r="F13" s="28"/>
      <c r="G13" s="28"/>
      <c r="H13" s="28"/>
      <c r="I13" s="28"/>
      <c r="J13" s="28"/>
      <c r="K13" s="28"/>
      <c r="L13" s="28"/>
      <c r="M13" s="28"/>
      <c r="N13" s="28"/>
      <c r="O13" s="28"/>
      <c r="P13" s="28"/>
      <c r="Q13" s="28"/>
      <c r="R13" s="28"/>
      <c r="S13" s="28"/>
      <c r="T13" s="30"/>
      <c r="U13" s="30"/>
      <c r="V13" s="30"/>
      <c r="W13" s="30"/>
      <c r="X13" s="30"/>
      <c r="Y13" s="30"/>
      <c r="Z13" s="30"/>
      <c r="AA13" s="30"/>
      <c r="AB13" s="30"/>
      <c r="AC13" s="30"/>
    </row>
    <row r="14" spans="1:29" ht="11.25" customHeight="1">
      <c r="A14" s="28"/>
      <c r="B14" s="28"/>
      <c r="C14" s="37"/>
      <c r="D14" s="28"/>
      <c r="E14" s="28"/>
      <c r="F14" s="28"/>
      <c r="G14" s="28"/>
      <c r="H14" s="28"/>
      <c r="I14" s="28"/>
      <c r="J14" s="28"/>
      <c r="K14" s="28"/>
      <c r="L14" s="28"/>
      <c r="M14" s="28"/>
      <c r="N14" s="28"/>
      <c r="O14" s="28"/>
      <c r="P14" s="28"/>
      <c r="Q14" s="28"/>
      <c r="R14" s="28"/>
      <c r="S14" s="28"/>
      <c r="T14" s="30"/>
      <c r="U14" s="30"/>
      <c r="V14" s="30"/>
      <c r="W14" s="30"/>
      <c r="X14" s="30"/>
      <c r="Y14" s="30"/>
      <c r="Z14" s="30"/>
      <c r="AA14" s="30"/>
      <c r="AB14" s="30"/>
      <c r="AC14" s="30"/>
    </row>
    <row r="15" spans="1:29" ht="16.5" customHeight="1">
      <c r="A15" s="20"/>
      <c r="B15" s="36"/>
      <c r="C15" s="297" t="s">
        <v>229</v>
      </c>
      <c r="D15" s="308"/>
      <c r="E15" s="308"/>
      <c r="F15" s="308"/>
      <c r="G15" s="308"/>
      <c r="H15" s="308"/>
      <c r="I15" s="308"/>
      <c r="J15" s="308"/>
      <c r="K15" s="308"/>
      <c r="L15" s="308"/>
      <c r="M15" s="308"/>
      <c r="N15" s="308"/>
      <c r="O15" s="308"/>
      <c r="P15" s="308"/>
      <c r="Q15" s="308"/>
      <c r="R15" s="308"/>
      <c r="S15" s="308"/>
      <c r="T15" s="308"/>
      <c r="U15" s="308"/>
      <c r="V15" s="308"/>
      <c r="W15" s="308"/>
      <c r="X15" s="237"/>
      <c r="Y15" s="329" t="s">
        <v>9</v>
      </c>
      <c r="Z15" s="329"/>
      <c r="AA15" s="329"/>
      <c r="AB15" s="330"/>
      <c r="AC15" s="1"/>
    </row>
    <row r="16" spans="1:29" ht="25.5" customHeight="1">
      <c r="A16" s="20"/>
      <c r="B16" s="33">
        <v>1</v>
      </c>
      <c r="C16" s="350"/>
      <c r="D16" s="365"/>
      <c r="E16" s="365"/>
      <c r="F16" s="365"/>
      <c r="G16" s="365"/>
      <c r="H16" s="365"/>
      <c r="I16" s="365"/>
      <c r="J16" s="365"/>
      <c r="K16" s="365"/>
      <c r="L16" s="365"/>
      <c r="M16" s="365"/>
      <c r="N16" s="365"/>
      <c r="O16" s="365"/>
      <c r="P16" s="365"/>
      <c r="Q16" s="365"/>
      <c r="R16" s="365"/>
      <c r="S16" s="365"/>
      <c r="T16" s="365"/>
      <c r="U16" s="365"/>
      <c r="V16" s="365"/>
      <c r="W16" s="365"/>
      <c r="X16" s="366"/>
      <c r="Y16" s="367"/>
      <c r="Z16" s="368"/>
      <c r="AA16" s="368"/>
      <c r="AB16" s="369"/>
      <c r="AC16" s="1"/>
    </row>
    <row r="17" spans="1:29" ht="25.5" customHeight="1">
      <c r="A17" s="20"/>
      <c r="B17" s="27">
        <v>2</v>
      </c>
      <c r="C17" s="350"/>
      <c r="D17" s="365"/>
      <c r="E17" s="365"/>
      <c r="F17" s="365"/>
      <c r="G17" s="365"/>
      <c r="H17" s="365"/>
      <c r="I17" s="365"/>
      <c r="J17" s="365"/>
      <c r="K17" s="365"/>
      <c r="L17" s="365"/>
      <c r="M17" s="365"/>
      <c r="N17" s="365"/>
      <c r="O17" s="365"/>
      <c r="P17" s="365"/>
      <c r="Q17" s="365"/>
      <c r="R17" s="365"/>
      <c r="S17" s="365"/>
      <c r="T17" s="365"/>
      <c r="U17" s="365"/>
      <c r="V17" s="365"/>
      <c r="W17" s="365"/>
      <c r="X17" s="366"/>
      <c r="Y17" s="367"/>
      <c r="Z17" s="368"/>
      <c r="AA17" s="368"/>
      <c r="AB17" s="369"/>
      <c r="AC17" s="1"/>
    </row>
    <row r="18" spans="1:29" ht="25.5" customHeight="1">
      <c r="A18" s="20"/>
      <c r="B18" s="33">
        <v>3</v>
      </c>
      <c r="C18" s="350"/>
      <c r="D18" s="365"/>
      <c r="E18" s="365"/>
      <c r="F18" s="365"/>
      <c r="G18" s="365"/>
      <c r="H18" s="365"/>
      <c r="I18" s="365"/>
      <c r="J18" s="365"/>
      <c r="K18" s="365"/>
      <c r="L18" s="365"/>
      <c r="M18" s="365"/>
      <c r="N18" s="365"/>
      <c r="O18" s="365"/>
      <c r="P18" s="365"/>
      <c r="Q18" s="365"/>
      <c r="R18" s="365"/>
      <c r="S18" s="365"/>
      <c r="T18" s="365"/>
      <c r="U18" s="365"/>
      <c r="V18" s="365"/>
      <c r="W18" s="365"/>
      <c r="X18" s="366"/>
      <c r="Y18" s="367"/>
      <c r="Z18" s="368"/>
      <c r="AA18" s="368"/>
      <c r="AB18" s="369"/>
      <c r="AC18" s="1"/>
    </row>
    <row r="19" spans="1:29" ht="25.5" customHeight="1">
      <c r="A19" s="20"/>
      <c r="B19" s="27">
        <v>4</v>
      </c>
      <c r="C19" s="350"/>
      <c r="D19" s="365"/>
      <c r="E19" s="365"/>
      <c r="F19" s="365"/>
      <c r="G19" s="365"/>
      <c r="H19" s="365"/>
      <c r="I19" s="365"/>
      <c r="J19" s="365"/>
      <c r="K19" s="365"/>
      <c r="L19" s="365"/>
      <c r="M19" s="365"/>
      <c r="N19" s="365"/>
      <c r="O19" s="365"/>
      <c r="P19" s="365"/>
      <c r="Q19" s="365"/>
      <c r="R19" s="365"/>
      <c r="S19" s="365"/>
      <c r="T19" s="365"/>
      <c r="U19" s="365"/>
      <c r="V19" s="365"/>
      <c r="W19" s="365"/>
      <c r="X19" s="366"/>
      <c r="Y19" s="367"/>
      <c r="Z19" s="368"/>
      <c r="AA19" s="368"/>
      <c r="AB19" s="369"/>
      <c r="AC19" s="1"/>
    </row>
    <row r="20" spans="1:29" ht="25.5" customHeight="1">
      <c r="A20" s="20"/>
      <c r="B20" s="33">
        <v>5</v>
      </c>
      <c r="C20" s="350"/>
      <c r="D20" s="365"/>
      <c r="E20" s="365"/>
      <c r="F20" s="365"/>
      <c r="G20" s="365"/>
      <c r="H20" s="365"/>
      <c r="I20" s="365"/>
      <c r="J20" s="365"/>
      <c r="K20" s="365"/>
      <c r="L20" s="365"/>
      <c r="M20" s="365"/>
      <c r="N20" s="365"/>
      <c r="O20" s="365"/>
      <c r="P20" s="365"/>
      <c r="Q20" s="365"/>
      <c r="R20" s="365"/>
      <c r="S20" s="365"/>
      <c r="T20" s="365"/>
      <c r="U20" s="365"/>
      <c r="V20" s="365"/>
      <c r="W20" s="365"/>
      <c r="X20" s="366"/>
      <c r="Y20" s="367"/>
      <c r="Z20" s="368"/>
      <c r="AA20" s="368"/>
      <c r="AB20" s="369"/>
      <c r="AC20" s="1"/>
    </row>
    <row r="21" spans="1:29" ht="18.75" customHeight="1"/>
    <row r="22" spans="1:29">
      <c r="A22" s="20"/>
      <c r="B22" s="20" t="s">
        <v>227</v>
      </c>
      <c r="C22" s="20"/>
      <c r="D22" s="20"/>
      <c r="E22" s="20"/>
      <c r="F22" s="20"/>
      <c r="G22" s="20"/>
      <c r="H22" s="20"/>
      <c r="I22" s="20"/>
      <c r="J22" s="20"/>
      <c r="K22" s="20"/>
      <c r="L22" s="20"/>
      <c r="M22" s="20"/>
      <c r="N22" s="20"/>
      <c r="O22" s="20"/>
      <c r="P22" s="20"/>
      <c r="Q22" s="20"/>
      <c r="R22" s="20"/>
      <c r="S22" s="20"/>
      <c r="T22" s="19"/>
      <c r="U22" s="19"/>
      <c r="V22" s="19"/>
      <c r="W22" s="19"/>
      <c r="X22" s="19"/>
      <c r="Y22" s="19"/>
      <c r="Z22" s="19"/>
      <c r="AA22" s="19"/>
      <c r="AB22" s="19"/>
      <c r="AC22" s="19"/>
    </row>
    <row r="23" spans="1:29" ht="11.25" customHeight="1">
      <c r="A23" s="28"/>
      <c r="B23" s="28"/>
      <c r="C23" s="41" t="s">
        <v>345</v>
      </c>
      <c r="D23" s="28"/>
      <c r="E23" s="28"/>
      <c r="F23" s="28"/>
      <c r="G23" s="28"/>
      <c r="H23" s="28"/>
      <c r="I23" s="28"/>
      <c r="J23" s="28"/>
      <c r="K23" s="28"/>
      <c r="L23" s="28"/>
      <c r="M23" s="28"/>
      <c r="N23" s="28"/>
      <c r="O23" s="28"/>
      <c r="P23" s="28"/>
      <c r="Q23" s="28"/>
      <c r="R23" s="28"/>
      <c r="S23" s="28"/>
      <c r="T23" s="30"/>
      <c r="U23" s="30"/>
      <c r="V23" s="30"/>
      <c r="W23" s="30"/>
      <c r="X23" s="30"/>
      <c r="Y23" s="30"/>
      <c r="Z23" s="30"/>
      <c r="AA23" s="30"/>
      <c r="AB23" s="30"/>
      <c r="AC23" s="30"/>
    </row>
    <row r="24" spans="1:29" ht="11.25" customHeight="1">
      <c r="A24" s="28"/>
      <c r="B24" s="28"/>
      <c r="C24" s="37"/>
      <c r="D24" s="28"/>
      <c r="E24" s="28"/>
      <c r="F24" s="28"/>
      <c r="G24" s="28"/>
      <c r="H24" s="28"/>
      <c r="I24" s="28"/>
      <c r="J24" s="28"/>
      <c r="K24" s="28"/>
      <c r="L24" s="28"/>
      <c r="M24" s="28"/>
      <c r="N24" s="28"/>
      <c r="O24" s="28"/>
      <c r="P24" s="28"/>
      <c r="Q24" s="28"/>
      <c r="R24" s="28"/>
      <c r="S24" s="28"/>
      <c r="T24" s="30"/>
      <c r="U24" s="30"/>
      <c r="V24" s="30"/>
      <c r="W24" s="30"/>
      <c r="X24" s="30"/>
      <c r="Y24" s="30"/>
      <c r="Z24" s="30"/>
      <c r="AA24" s="30"/>
      <c r="AB24" s="30"/>
      <c r="AC24" s="30"/>
    </row>
    <row r="25" spans="1:29" ht="16.5" customHeight="1">
      <c r="A25" s="20"/>
      <c r="B25" s="36"/>
      <c r="C25" s="297" t="s">
        <v>145</v>
      </c>
      <c r="D25" s="308"/>
      <c r="E25" s="308"/>
      <c r="F25" s="308"/>
      <c r="G25" s="308"/>
      <c r="H25" s="308"/>
      <c r="I25" s="308"/>
      <c r="J25" s="308"/>
      <c r="K25" s="308"/>
      <c r="L25" s="308"/>
      <c r="M25" s="308"/>
      <c r="N25" s="308"/>
      <c r="O25" s="308"/>
      <c r="P25" s="308"/>
      <c r="Q25" s="308"/>
      <c r="R25" s="308"/>
      <c r="S25" s="308"/>
      <c r="T25" s="308"/>
      <c r="U25" s="308"/>
      <c r="V25" s="308"/>
      <c r="W25" s="308"/>
      <c r="X25" s="237"/>
      <c r="Y25" s="329" t="s">
        <v>9</v>
      </c>
      <c r="Z25" s="329"/>
      <c r="AA25" s="329"/>
      <c r="AB25" s="330"/>
      <c r="AC25" s="1"/>
    </row>
    <row r="26" spans="1:29" ht="25.5" customHeight="1">
      <c r="A26" s="20"/>
      <c r="B26" s="33">
        <v>1</v>
      </c>
      <c r="C26" s="350"/>
      <c r="D26" s="365"/>
      <c r="E26" s="365"/>
      <c r="F26" s="365"/>
      <c r="G26" s="365"/>
      <c r="H26" s="365"/>
      <c r="I26" s="365"/>
      <c r="J26" s="365"/>
      <c r="K26" s="365"/>
      <c r="L26" s="365"/>
      <c r="M26" s="365"/>
      <c r="N26" s="365"/>
      <c r="O26" s="365"/>
      <c r="P26" s="365"/>
      <c r="Q26" s="365"/>
      <c r="R26" s="365"/>
      <c r="S26" s="365"/>
      <c r="T26" s="365"/>
      <c r="U26" s="365"/>
      <c r="V26" s="365"/>
      <c r="W26" s="365"/>
      <c r="X26" s="366"/>
      <c r="Y26" s="367"/>
      <c r="Z26" s="368"/>
      <c r="AA26" s="368"/>
      <c r="AB26" s="369"/>
      <c r="AC26" s="1"/>
    </row>
    <row r="27" spans="1:29" ht="25.5" customHeight="1">
      <c r="A27" s="20"/>
      <c r="B27" s="27">
        <v>2</v>
      </c>
      <c r="C27" s="350"/>
      <c r="D27" s="365"/>
      <c r="E27" s="365"/>
      <c r="F27" s="365"/>
      <c r="G27" s="365"/>
      <c r="H27" s="365"/>
      <c r="I27" s="365"/>
      <c r="J27" s="365"/>
      <c r="K27" s="365"/>
      <c r="L27" s="365"/>
      <c r="M27" s="365"/>
      <c r="N27" s="365"/>
      <c r="O27" s="365"/>
      <c r="P27" s="365"/>
      <c r="Q27" s="365"/>
      <c r="R27" s="365"/>
      <c r="S27" s="365"/>
      <c r="T27" s="365"/>
      <c r="U27" s="365"/>
      <c r="V27" s="365"/>
      <c r="W27" s="365"/>
      <c r="X27" s="366"/>
      <c r="Y27" s="367"/>
      <c r="Z27" s="368"/>
      <c r="AA27" s="368"/>
      <c r="AB27" s="369"/>
      <c r="AC27" s="1"/>
    </row>
    <row r="28" spans="1:29" ht="25.5" customHeight="1">
      <c r="A28" s="20"/>
      <c r="B28" s="33">
        <v>3</v>
      </c>
      <c r="C28" s="350"/>
      <c r="D28" s="365"/>
      <c r="E28" s="365"/>
      <c r="F28" s="365"/>
      <c r="G28" s="365"/>
      <c r="H28" s="365"/>
      <c r="I28" s="365"/>
      <c r="J28" s="365"/>
      <c r="K28" s="365"/>
      <c r="L28" s="365"/>
      <c r="M28" s="365"/>
      <c r="N28" s="365"/>
      <c r="O28" s="365"/>
      <c r="P28" s="365"/>
      <c r="Q28" s="365"/>
      <c r="R28" s="365"/>
      <c r="S28" s="365"/>
      <c r="T28" s="365"/>
      <c r="U28" s="365"/>
      <c r="V28" s="365"/>
      <c r="W28" s="365"/>
      <c r="X28" s="366"/>
      <c r="Y28" s="367"/>
      <c r="Z28" s="368"/>
      <c r="AA28" s="368"/>
      <c r="AB28" s="369"/>
      <c r="AC28" s="1"/>
    </row>
    <row r="29" spans="1:29" ht="25.5" customHeight="1">
      <c r="A29" s="20"/>
      <c r="B29" s="27">
        <v>4</v>
      </c>
      <c r="C29" s="350"/>
      <c r="D29" s="365"/>
      <c r="E29" s="365"/>
      <c r="F29" s="365"/>
      <c r="G29" s="365"/>
      <c r="H29" s="365"/>
      <c r="I29" s="365"/>
      <c r="J29" s="365"/>
      <c r="K29" s="365"/>
      <c r="L29" s="365"/>
      <c r="M29" s="365"/>
      <c r="N29" s="365"/>
      <c r="O29" s="365"/>
      <c r="P29" s="365"/>
      <c r="Q29" s="365"/>
      <c r="R29" s="365"/>
      <c r="S29" s="365"/>
      <c r="T29" s="365"/>
      <c r="U29" s="365"/>
      <c r="V29" s="365"/>
      <c r="W29" s="365"/>
      <c r="X29" s="366"/>
      <c r="Y29" s="367"/>
      <c r="Z29" s="368"/>
      <c r="AA29" s="368"/>
      <c r="AB29" s="369"/>
      <c r="AC29" s="1"/>
    </row>
    <row r="30" spans="1:29" ht="25.5" customHeight="1">
      <c r="A30" s="20"/>
      <c r="B30" s="33">
        <v>5</v>
      </c>
      <c r="C30" s="350"/>
      <c r="D30" s="365"/>
      <c r="E30" s="365"/>
      <c r="F30" s="365"/>
      <c r="G30" s="365"/>
      <c r="H30" s="365"/>
      <c r="I30" s="365"/>
      <c r="J30" s="365"/>
      <c r="K30" s="365"/>
      <c r="L30" s="365"/>
      <c r="M30" s="365"/>
      <c r="N30" s="365"/>
      <c r="O30" s="365"/>
      <c r="P30" s="365"/>
      <c r="Q30" s="365"/>
      <c r="R30" s="365"/>
      <c r="S30" s="365"/>
      <c r="T30" s="365"/>
      <c r="U30" s="365"/>
      <c r="V30" s="365"/>
      <c r="W30" s="365"/>
      <c r="X30" s="366"/>
      <c r="Y30" s="367"/>
      <c r="Z30" s="368"/>
      <c r="AA30" s="368"/>
      <c r="AB30" s="369"/>
      <c r="AC30" s="1"/>
    </row>
    <row r="31" spans="1:29" ht="18.75" customHeight="1">
      <c r="A31" s="20"/>
      <c r="B31" s="22"/>
      <c r="C31" s="68"/>
      <c r="D31" s="68"/>
      <c r="E31" s="68"/>
      <c r="F31" s="68"/>
      <c r="G31" s="68"/>
      <c r="H31" s="68"/>
      <c r="I31" s="68"/>
      <c r="J31" s="68"/>
      <c r="K31" s="68"/>
      <c r="L31" s="68"/>
      <c r="M31" s="68"/>
      <c r="N31" s="68"/>
      <c r="O31" s="68"/>
      <c r="P31" s="68"/>
      <c r="Q31" s="68"/>
      <c r="R31" s="68"/>
      <c r="S31" s="68"/>
      <c r="T31" s="68"/>
      <c r="U31" s="68"/>
      <c r="V31" s="68"/>
      <c r="W31" s="68"/>
      <c r="X31" s="68"/>
      <c r="Y31" s="69"/>
      <c r="Z31" s="70"/>
      <c r="AA31" s="70"/>
      <c r="AB31" s="70"/>
      <c r="AC31" s="1"/>
    </row>
    <row r="32" spans="1:29">
      <c r="A32" s="20"/>
      <c r="B32" s="20" t="s">
        <v>228</v>
      </c>
      <c r="D32" s="20"/>
      <c r="E32" s="20"/>
      <c r="F32" s="20"/>
      <c r="G32" s="20"/>
      <c r="H32" s="20"/>
      <c r="I32" s="20"/>
      <c r="K32" s="79"/>
      <c r="M32" s="80"/>
      <c r="N32" s="20"/>
      <c r="O32" s="20"/>
      <c r="P32" s="20"/>
      <c r="Q32" s="20"/>
      <c r="R32" s="20"/>
      <c r="S32" s="20"/>
      <c r="T32" s="19"/>
      <c r="U32" s="19"/>
      <c r="V32" s="19"/>
      <c r="W32" s="19"/>
      <c r="X32" s="19"/>
      <c r="Y32" s="19"/>
      <c r="Z32" s="19"/>
      <c r="AA32" s="19"/>
      <c r="AB32" s="19"/>
      <c r="AC32" s="19"/>
    </row>
    <row r="33" spans="1:29" ht="11.25" customHeight="1">
      <c r="A33" s="20"/>
      <c r="B33" s="20"/>
      <c r="C33" s="41" t="s">
        <v>346</v>
      </c>
      <c r="D33" s="20"/>
      <c r="E33" s="20"/>
      <c r="F33" s="20"/>
      <c r="G33" s="20"/>
      <c r="H33" s="20"/>
      <c r="I33" s="20"/>
      <c r="K33" s="79"/>
      <c r="M33" s="80"/>
      <c r="N33" s="20"/>
      <c r="O33" s="20"/>
      <c r="P33" s="20"/>
      <c r="Q33" s="20"/>
      <c r="R33" s="20"/>
      <c r="S33" s="20"/>
      <c r="T33" s="19"/>
      <c r="U33" s="19"/>
      <c r="V33" s="19"/>
      <c r="W33" s="19"/>
      <c r="X33" s="19"/>
      <c r="Y33" s="19"/>
      <c r="Z33" s="19"/>
      <c r="AA33" s="19"/>
      <c r="AB33" s="19"/>
      <c r="AC33" s="19"/>
    </row>
    <row r="34" spans="1:29" ht="11.25" customHeight="1">
      <c r="A34" s="20"/>
      <c r="B34" s="20"/>
      <c r="C34" s="41"/>
      <c r="D34" s="20"/>
      <c r="E34" s="20"/>
      <c r="F34" s="20"/>
      <c r="G34" s="20"/>
      <c r="H34" s="20"/>
      <c r="I34" s="20"/>
      <c r="K34" s="79"/>
      <c r="M34" s="80"/>
      <c r="N34" s="20"/>
      <c r="O34" s="20"/>
      <c r="P34" s="20"/>
      <c r="Q34" s="20"/>
      <c r="R34" s="20"/>
      <c r="S34" s="20"/>
      <c r="T34" s="19"/>
      <c r="U34" s="19"/>
      <c r="V34" s="19"/>
      <c r="W34" s="19"/>
      <c r="X34" s="19"/>
      <c r="Y34" s="19"/>
      <c r="Z34" s="19"/>
      <c r="AA34" s="19"/>
      <c r="AB34" s="19"/>
      <c r="AC34" s="19"/>
    </row>
    <row r="35" spans="1:29" ht="16.5" customHeight="1">
      <c r="A35" s="20"/>
      <c r="B35" s="36"/>
      <c r="C35" s="297" t="s">
        <v>155</v>
      </c>
      <c r="D35" s="308"/>
      <c r="E35" s="308"/>
      <c r="F35" s="308"/>
      <c r="G35" s="308"/>
      <c r="H35" s="308"/>
      <c r="I35" s="308"/>
      <c r="J35" s="308"/>
      <c r="K35" s="308"/>
      <c r="L35" s="308"/>
      <c r="M35" s="308"/>
      <c r="N35" s="308"/>
      <c r="O35" s="308"/>
      <c r="P35" s="308"/>
      <c r="Q35" s="308"/>
      <c r="R35" s="308"/>
      <c r="S35" s="308"/>
      <c r="T35" s="308"/>
      <c r="U35" s="308"/>
      <c r="V35" s="308"/>
      <c r="W35" s="308"/>
      <c r="X35" s="237"/>
      <c r="Y35" s="328" t="s">
        <v>9</v>
      </c>
      <c r="Z35" s="329"/>
      <c r="AA35" s="329"/>
      <c r="AB35" s="330"/>
      <c r="AC35" s="1"/>
    </row>
    <row r="36" spans="1:29" ht="25.5" customHeight="1">
      <c r="A36" s="20"/>
      <c r="B36" s="33">
        <v>1</v>
      </c>
      <c r="C36" s="350"/>
      <c r="D36" s="365"/>
      <c r="E36" s="365"/>
      <c r="F36" s="365"/>
      <c r="G36" s="365"/>
      <c r="H36" s="365"/>
      <c r="I36" s="365"/>
      <c r="J36" s="365"/>
      <c r="K36" s="365"/>
      <c r="L36" s="365"/>
      <c r="M36" s="365"/>
      <c r="N36" s="365"/>
      <c r="O36" s="365"/>
      <c r="P36" s="365"/>
      <c r="Q36" s="365"/>
      <c r="R36" s="365"/>
      <c r="S36" s="365"/>
      <c r="T36" s="365"/>
      <c r="U36" s="365"/>
      <c r="V36" s="365"/>
      <c r="W36" s="365"/>
      <c r="X36" s="366"/>
      <c r="Y36" s="371"/>
      <c r="Z36" s="367"/>
      <c r="AA36" s="367"/>
      <c r="AB36" s="372"/>
      <c r="AC36" s="1"/>
    </row>
    <row r="37" spans="1:29" ht="25.5" customHeight="1">
      <c r="A37" s="20"/>
      <c r="B37" s="33">
        <v>2</v>
      </c>
      <c r="C37" s="350"/>
      <c r="D37" s="365"/>
      <c r="E37" s="365"/>
      <c r="F37" s="365"/>
      <c r="G37" s="365"/>
      <c r="H37" s="365"/>
      <c r="I37" s="365"/>
      <c r="J37" s="365"/>
      <c r="K37" s="365"/>
      <c r="L37" s="365"/>
      <c r="M37" s="365"/>
      <c r="N37" s="365"/>
      <c r="O37" s="365"/>
      <c r="P37" s="365"/>
      <c r="Q37" s="365"/>
      <c r="R37" s="365"/>
      <c r="S37" s="365"/>
      <c r="T37" s="365"/>
      <c r="U37" s="365"/>
      <c r="V37" s="365"/>
      <c r="W37" s="365"/>
      <c r="X37" s="366"/>
      <c r="Y37" s="371"/>
      <c r="Z37" s="367"/>
      <c r="AA37" s="367"/>
      <c r="AB37" s="372"/>
      <c r="AC37" s="1"/>
    </row>
    <row r="38" spans="1:29" ht="25.5" customHeight="1">
      <c r="A38" s="20"/>
      <c r="B38" s="35">
        <v>3</v>
      </c>
      <c r="C38" s="350"/>
      <c r="D38" s="365"/>
      <c r="E38" s="365"/>
      <c r="F38" s="365"/>
      <c r="G38" s="365"/>
      <c r="H38" s="365"/>
      <c r="I38" s="365"/>
      <c r="J38" s="365"/>
      <c r="K38" s="365"/>
      <c r="L38" s="365"/>
      <c r="M38" s="365"/>
      <c r="N38" s="365"/>
      <c r="O38" s="365"/>
      <c r="P38" s="365"/>
      <c r="Q38" s="365"/>
      <c r="R38" s="365"/>
      <c r="S38" s="365"/>
      <c r="T38" s="365"/>
      <c r="U38" s="365"/>
      <c r="V38" s="365"/>
      <c r="W38" s="365"/>
      <c r="X38" s="366"/>
      <c r="Y38" s="371"/>
      <c r="Z38" s="367"/>
      <c r="AA38" s="367"/>
      <c r="AB38" s="372"/>
      <c r="AC38" s="1"/>
    </row>
    <row r="39" spans="1:29" ht="10.5" customHeight="1"/>
    <row r="40" spans="1:29" ht="15" customHeight="1">
      <c r="B40" s="373" t="s">
        <v>347</v>
      </c>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row>
    <row r="41" spans="1:29" ht="15" customHeight="1">
      <c r="A41" s="71"/>
      <c r="B41" s="370" t="s">
        <v>348</v>
      </c>
      <c r="C41" s="370"/>
      <c r="D41" s="370"/>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row>
    <row r="42" spans="1:29" ht="15" customHeight="1">
      <c r="B42" s="370"/>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370"/>
    </row>
    <row r="43" spans="1:29">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row>
  </sheetData>
  <sheetProtection algorithmName="SHA-512" hashValue="pyNC+6gaUbt2tqIDagZ2c66qZolbxNRsjAwrX8WCTGtwEWjVXDk8iYCwloROION1mDFoUoAnJjTUUTM7EBpl6g==" saltValue="2CNINsj7XcJcPU/r5LgjDg==" spinCount="100000" sheet="1" objects="1" scenarios="1"/>
  <mergeCells count="38">
    <mergeCell ref="B41:AB42"/>
    <mergeCell ref="C29:X29"/>
    <mergeCell ref="Y29:AB29"/>
    <mergeCell ref="C30:X30"/>
    <mergeCell ref="Y30:AB30"/>
    <mergeCell ref="C35:X35"/>
    <mergeCell ref="Y35:AB35"/>
    <mergeCell ref="C36:X36"/>
    <mergeCell ref="Y36:AB36"/>
    <mergeCell ref="C38:X38"/>
    <mergeCell ref="Y38:AB38"/>
    <mergeCell ref="B40:AB40"/>
    <mergeCell ref="C37:X37"/>
    <mergeCell ref="Y37:AB37"/>
    <mergeCell ref="C26:X26"/>
    <mergeCell ref="Y26:AB26"/>
    <mergeCell ref="C27:X27"/>
    <mergeCell ref="Y27:AB27"/>
    <mergeCell ref="C28:X28"/>
    <mergeCell ref="Y28:AB28"/>
    <mergeCell ref="C19:X19"/>
    <mergeCell ref="Y19:AB19"/>
    <mergeCell ref="C20:X20"/>
    <mergeCell ref="Y20:AB20"/>
    <mergeCell ref="C25:X25"/>
    <mergeCell ref="Y25:AB25"/>
    <mergeCell ref="C16:X16"/>
    <mergeCell ref="Y16:AB16"/>
    <mergeCell ref="C17:X17"/>
    <mergeCell ref="Y17:AB17"/>
    <mergeCell ref="C18:X18"/>
    <mergeCell ref="Y18:AB18"/>
    <mergeCell ref="S1:AC1"/>
    <mergeCell ref="D4:Z5"/>
    <mergeCell ref="B8:D8"/>
    <mergeCell ref="E8:O8"/>
    <mergeCell ref="C15:X15"/>
    <mergeCell ref="Y15:AB15"/>
  </mergeCells>
  <phoneticPr fontId="3"/>
  <dataValidations count="1">
    <dataValidation imeMode="off" allowBlank="1" showInputMessage="1" showErrorMessage="1" sqref="Y12:AB20 Y22:AB38" xr:uid="{54AE381D-5117-4D18-AF11-7B22F7265274}"/>
  </dataValidations>
  <pageMargins left="0.78740157480314965" right="0.78740157480314965" top="0.98425196850393704" bottom="0.703125"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58"/>
  <sheetViews>
    <sheetView showGridLines="0" showZeros="0" zoomScaleNormal="100" workbookViewId="0">
      <selection activeCell="D4" sqref="D4:AE5"/>
    </sheetView>
  </sheetViews>
  <sheetFormatPr defaultColWidth="9" defaultRowHeight="13.5"/>
  <cols>
    <col min="1" max="1" width="2" style="20" customWidth="1"/>
    <col min="2" max="10" width="3" style="20" customWidth="1"/>
    <col min="11" max="11" width="4.375" style="20" customWidth="1"/>
    <col min="12" max="12" width="2.125" style="20" customWidth="1"/>
    <col min="13" max="16" width="2.375" style="20" customWidth="1"/>
    <col min="17" max="17" width="2.125" style="20" customWidth="1"/>
    <col min="18" max="19" width="2.375" style="20" customWidth="1"/>
    <col min="20" max="21" width="2.375" style="1" customWidth="1"/>
    <col min="22" max="22" width="2.125" style="1" customWidth="1"/>
    <col min="23" max="25" width="2.375" style="1" customWidth="1"/>
    <col min="26" max="26" width="2.125" style="1" customWidth="1"/>
    <col min="27" max="29" width="2.375" style="1" customWidth="1"/>
    <col min="30" max="35" width="3" style="1" customWidth="1"/>
    <col min="36" max="16384" width="9" style="1"/>
  </cols>
  <sheetData>
    <row r="1" spans="1:35" s="6" customFormat="1" ht="12" customHeight="1">
      <c r="A1" s="117" t="s">
        <v>32</v>
      </c>
      <c r="B1" s="117"/>
      <c r="C1" s="117"/>
      <c r="D1" s="117"/>
      <c r="E1" s="117"/>
      <c r="F1" s="118"/>
      <c r="G1" s="117"/>
      <c r="H1" s="117"/>
      <c r="I1" s="117"/>
      <c r="J1" s="117"/>
      <c r="K1" s="117"/>
      <c r="L1" s="117"/>
      <c r="M1" s="117"/>
      <c r="N1" s="117"/>
      <c r="O1" s="117"/>
      <c r="P1" s="117"/>
      <c r="Q1" s="117"/>
      <c r="R1" s="117"/>
      <c r="S1" s="117"/>
      <c r="T1" s="119"/>
      <c r="U1" s="117"/>
      <c r="V1" s="117"/>
      <c r="W1" s="117"/>
      <c r="X1" s="117"/>
      <c r="Y1" s="117"/>
      <c r="Z1" s="117"/>
      <c r="AA1" s="117"/>
      <c r="AB1" s="117"/>
      <c r="AC1" s="117"/>
      <c r="AD1" s="117"/>
      <c r="AE1" s="120"/>
      <c r="AF1" s="120"/>
      <c r="AG1" s="120"/>
      <c r="AH1" s="120"/>
      <c r="AI1" s="121" t="s">
        <v>33</v>
      </c>
    </row>
    <row r="2" spans="1:3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3" t="s">
        <v>349</v>
      </c>
    </row>
    <row r="3" spans="1:35" ht="9" customHeight="1">
      <c r="A3" s="67"/>
      <c r="B3" s="67"/>
      <c r="C3" s="67"/>
      <c r="D3" s="67"/>
      <c r="E3" s="67"/>
      <c r="F3" s="67"/>
      <c r="G3" s="67"/>
      <c r="H3" s="67"/>
      <c r="I3" s="67"/>
      <c r="J3" s="67"/>
      <c r="K3" s="67"/>
      <c r="L3" s="67"/>
      <c r="M3" s="67"/>
      <c r="N3" s="67"/>
      <c r="O3" s="67"/>
      <c r="P3" s="67"/>
      <c r="Q3" s="67"/>
      <c r="R3" s="67"/>
      <c r="S3" s="124"/>
    </row>
    <row r="4" spans="1:35" ht="15" customHeight="1">
      <c r="A4" s="67"/>
      <c r="B4" s="67"/>
      <c r="C4" s="67"/>
      <c r="D4" s="378" t="s">
        <v>124</v>
      </c>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80"/>
      <c r="AF4" s="125"/>
      <c r="AG4" s="126"/>
    </row>
    <row r="5" spans="1:35" ht="15" customHeight="1">
      <c r="A5" s="67"/>
      <c r="B5" s="67"/>
      <c r="C5" s="127"/>
      <c r="D5" s="381"/>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3"/>
      <c r="AF5" s="125"/>
      <c r="AG5" s="126"/>
    </row>
    <row r="6" spans="1:35" ht="11.25" customHeight="1">
      <c r="A6" s="67"/>
      <c r="B6" s="67"/>
      <c r="C6" s="67"/>
      <c r="D6" s="67"/>
      <c r="E6" s="67"/>
      <c r="F6" s="128"/>
      <c r="G6" s="67"/>
      <c r="H6" s="67"/>
      <c r="I6" s="67"/>
      <c r="J6" s="67"/>
      <c r="K6" s="67"/>
      <c r="L6" s="67"/>
      <c r="M6" s="67"/>
      <c r="N6" s="67"/>
      <c r="O6" s="67"/>
      <c r="P6" s="67"/>
      <c r="Q6" s="67"/>
      <c r="R6" s="67"/>
      <c r="S6" s="67"/>
    </row>
    <row r="7" spans="1:35" ht="24" customHeight="1">
      <c r="A7" s="67"/>
      <c r="B7" s="374" t="s">
        <v>263</v>
      </c>
      <c r="C7" s="374"/>
      <c r="D7" s="374"/>
      <c r="E7" s="374"/>
      <c r="F7" s="1"/>
      <c r="G7" s="244">
        <f>'1'!$E$15</f>
        <v>0</v>
      </c>
      <c r="H7" s="375"/>
      <c r="I7" s="375"/>
      <c r="J7" s="375"/>
      <c r="K7" s="375"/>
      <c r="L7" s="375"/>
      <c r="M7" s="375"/>
      <c r="N7" s="375"/>
      <c r="O7" s="375"/>
      <c r="P7" s="375"/>
      <c r="Q7" s="376"/>
      <c r="S7" s="73" t="s">
        <v>69</v>
      </c>
      <c r="X7" s="129"/>
      <c r="AD7" s="129"/>
    </row>
    <row r="8" spans="1:35" ht="9" customHeight="1">
      <c r="A8" s="67"/>
      <c r="B8" s="23"/>
      <c r="C8" s="23"/>
      <c r="D8" s="23"/>
      <c r="H8" s="21"/>
    </row>
    <row r="9" spans="1:35" ht="12" customHeight="1">
      <c r="A9" s="67"/>
      <c r="B9" s="86" t="s">
        <v>262</v>
      </c>
      <c r="C9" s="86"/>
      <c r="D9" s="86"/>
      <c r="E9" s="86"/>
      <c r="F9" s="130"/>
      <c r="G9" s="315"/>
      <c r="H9" s="316"/>
      <c r="I9" s="316"/>
      <c r="J9" s="316"/>
      <c r="K9" s="316"/>
      <c r="L9" s="316"/>
      <c r="M9" s="316"/>
      <c r="N9" s="316"/>
      <c r="O9" s="316"/>
      <c r="P9" s="316"/>
      <c r="Q9" s="317"/>
      <c r="S9" s="377" t="s">
        <v>69</v>
      </c>
    </row>
    <row r="10" spans="1:35" ht="12" customHeight="1">
      <c r="A10" s="67"/>
      <c r="B10" s="23" t="s">
        <v>264</v>
      </c>
      <c r="C10" s="23"/>
      <c r="D10" s="23"/>
      <c r="E10" s="23"/>
      <c r="G10" s="318"/>
      <c r="H10" s="319"/>
      <c r="I10" s="319"/>
      <c r="J10" s="319"/>
      <c r="K10" s="319"/>
      <c r="L10" s="319"/>
      <c r="M10" s="319"/>
      <c r="N10" s="319"/>
      <c r="O10" s="319"/>
      <c r="P10" s="319"/>
      <c r="Q10" s="320"/>
      <c r="S10" s="377"/>
    </row>
    <row r="11" spans="1:35" ht="12" customHeight="1">
      <c r="A11" s="67"/>
      <c r="B11" s="116"/>
      <c r="C11" s="116"/>
      <c r="D11" s="116"/>
      <c r="E11" s="116"/>
      <c r="G11" s="32"/>
      <c r="H11" s="32"/>
      <c r="I11" s="32"/>
      <c r="J11" s="32"/>
      <c r="K11" s="32"/>
      <c r="L11" s="32"/>
      <c r="M11" s="32"/>
      <c r="N11" s="32"/>
      <c r="O11" s="32"/>
      <c r="P11" s="32"/>
      <c r="Q11" s="32"/>
      <c r="S11" s="73"/>
    </row>
    <row r="12" spans="1:35" ht="15" customHeight="1">
      <c r="A12" s="67"/>
      <c r="B12" s="410"/>
      <c r="C12" s="411"/>
      <c r="D12" s="411"/>
      <c r="E12" s="411"/>
      <c r="F12" s="411"/>
      <c r="G12" s="411"/>
      <c r="H12" s="411"/>
      <c r="I12" s="411"/>
      <c r="J12" s="411"/>
      <c r="K12" s="412"/>
      <c r="L12" s="407" t="s">
        <v>38</v>
      </c>
      <c r="M12" s="408"/>
      <c r="N12" s="408"/>
      <c r="O12" s="408"/>
      <c r="P12" s="408"/>
      <c r="Q12" s="409"/>
      <c r="R12" s="407" t="s">
        <v>158</v>
      </c>
      <c r="S12" s="408"/>
      <c r="T12" s="408"/>
      <c r="U12" s="408"/>
      <c r="V12" s="408"/>
      <c r="W12" s="409"/>
      <c r="X12" s="407" t="s">
        <v>157</v>
      </c>
      <c r="Y12" s="408"/>
      <c r="Z12" s="408"/>
      <c r="AA12" s="408"/>
      <c r="AB12" s="408"/>
      <c r="AC12" s="409"/>
      <c r="AD12" s="407" t="s">
        <v>102</v>
      </c>
      <c r="AE12" s="408"/>
      <c r="AF12" s="408"/>
      <c r="AG12" s="408"/>
      <c r="AH12" s="408"/>
      <c r="AI12" s="409"/>
    </row>
    <row r="13" spans="1:35" ht="23.25" customHeight="1">
      <c r="A13" s="67"/>
      <c r="B13" s="413"/>
      <c r="C13" s="414"/>
      <c r="D13" s="414"/>
      <c r="E13" s="414"/>
      <c r="F13" s="414"/>
      <c r="G13" s="414"/>
      <c r="H13" s="414"/>
      <c r="I13" s="414"/>
      <c r="J13" s="414"/>
      <c r="K13" s="415"/>
      <c r="L13" s="416" t="s">
        <v>103</v>
      </c>
      <c r="M13" s="397"/>
      <c r="N13" s="417"/>
      <c r="O13" s="418" t="s">
        <v>123</v>
      </c>
      <c r="P13" s="419"/>
      <c r="Q13" s="420"/>
      <c r="R13" s="416" t="s">
        <v>103</v>
      </c>
      <c r="S13" s="397"/>
      <c r="T13" s="417"/>
      <c r="U13" s="418" t="s">
        <v>123</v>
      </c>
      <c r="V13" s="419"/>
      <c r="W13" s="420"/>
      <c r="X13" s="416" t="s">
        <v>103</v>
      </c>
      <c r="Y13" s="397"/>
      <c r="Z13" s="417"/>
      <c r="AA13" s="418" t="s">
        <v>123</v>
      </c>
      <c r="AB13" s="419"/>
      <c r="AC13" s="420"/>
      <c r="AD13" s="439" t="s">
        <v>268</v>
      </c>
      <c r="AE13" s="440"/>
      <c r="AF13" s="441" t="s">
        <v>269</v>
      </c>
      <c r="AG13" s="442"/>
      <c r="AH13" s="443" t="s">
        <v>270</v>
      </c>
      <c r="AI13" s="443"/>
    </row>
    <row r="14" spans="1:35" ht="16.5" customHeight="1">
      <c r="A14" s="67"/>
      <c r="B14" s="132" t="s">
        <v>160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4"/>
    </row>
    <row r="15" spans="1:35" ht="16.5" customHeight="1">
      <c r="A15" s="67"/>
      <c r="B15" s="384" t="s">
        <v>116</v>
      </c>
      <c r="C15" s="397"/>
      <c r="D15" s="397"/>
      <c r="E15" s="421"/>
      <c r="F15" s="421"/>
      <c r="G15" s="421"/>
      <c r="H15" s="421"/>
      <c r="I15" s="421"/>
      <c r="J15" s="135"/>
      <c r="K15" s="136"/>
      <c r="L15" s="390"/>
      <c r="M15" s="391"/>
      <c r="N15" s="392"/>
      <c r="O15" s="405"/>
      <c r="P15" s="406"/>
      <c r="Q15" s="392"/>
      <c r="R15" s="390"/>
      <c r="S15" s="391"/>
      <c r="T15" s="392"/>
      <c r="U15" s="396"/>
      <c r="V15" s="391"/>
      <c r="W15" s="392"/>
      <c r="X15" s="390"/>
      <c r="Y15" s="391"/>
      <c r="Z15" s="392"/>
      <c r="AA15" s="396"/>
      <c r="AB15" s="391"/>
      <c r="AC15" s="392"/>
      <c r="AD15" s="339">
        <f>L15+R15+X15</f>
        <v>0</v>
      </c>
      <c r="AE15" s="339"/>
      <c r="AF15" s="339">
        <f>L15*3+R15*1.5+X15*0.3</f>
        <v>0</v>
      </c>
      <c r="AG15" s="339"/>
      <c r="AH15" s="398">
        <f>IF(L15="",0,MAX(MIN(10,L15),0))</f>
        <v>0</v>
      </c>
      <c r="AI15" s="298"/>
    </row>
    <row r="16" spans="1:35" ht="16.5" customHeight="1">
      <c r="A16" s="67"/>
      <c r="B16" s="384" t="s">
        <v>5</v>
      </c>
      <c r="C16" s="397"/>
      <c r="D16" s="397"/>
      <c r="E16" s="397"/>
      <c r="F16" s="397"/>
      <c r="G16" s="397"/>
      <c r="H16" s="397"/>
      <c r="I16" s="397"/>
      <c r="J16" s="131"/>
      <c r="K16" s="137"/>
      <c r="L16" s="390"/>
      <c r="M16" s="391"/>
      <c r="N16" s="392"/>
      <c r="O16" s="405"/>
      <c r="P16" s="406"/>
      <c r="Q16" s="392"/>
      <c r="R16" s="390"/>
      <c r="S16" s="391"/>
      <c r="T16" s="392"/>
      <c r="U16" s="396"/>
      <c r="V16" s="391"/>
      <c r="W16" s="392"/>
      <c r="X16" s="390"/>
      <c r="Y16" s="391"/>
      <c r="Z16" s="392"/>
      <c r="AA16" s="396"/>
      <c r="AB16" s="391"/>
      <c r="AC16" s="392"/>
      <c r="AD16" s="339">
        <f t="shared" ref="AD16:AD20" si="0">L16+R16+X16</f>
        <v>0</v>
      </c>
      <c r="AE16" s="339"/>
      <c r="AF16" s="339">
        <f t="shared" ref="AF16:AF20" si="1">L16*3+R16*1.5+X16*0.3</f>
        <v>0</v>
      </c>
      <c r="AG16" s="339"/>
      <c r="AH16" s="398">
        <f>IF(L16="",0,MAX(MIN(10,L16),0))</f>
        <v>0</v>
      </c>
      <c r="AI16" s="298"/>
    </row>
    <row r="17" spans="1:35" ht="16.5" customHeight="1">
      <c r="A17" s="67"/>
      <c r="B17" s="384" t="s">
        <v>182</v>
      </c>
      <c r="C17" s="424"/>
      <c r="D17" s="424"/>
      <c r="E17" s="424"/>
      <c r="F17" s="424"/>
      <c r="G17" s="424"/>
      <c r="H17" s="424"/>
      <c r="I17" s="424"/>
      <c r="J17" s="424"/>
      <c r="K17" s="425"/>
      <c r="L17" s="390"/>
      <c r="M17" s="391"/>
      <c r="N17" s="392"/>
      <c r="O17" s="405"/>
      <c r="P17" s="406"/>
      <c r="Q17" s="392"/>
      <c r="R17" s="390"/>
      <c r="S17" s="391"/>
      <c r="T17" s="392"/>
      <c r="U17" s="396"/>
      <c r="V17" s="391"/>
      <c r="W17" s="392"/>
      <c r="X17" s="390"/>
      <c r="Y17" s="391"/>
      <c r="Z17" s="392"/>
      <c r="AA17" s="396"/>
      <c r="AB17" s="391"/>
      <c r="AC17" s="392"/>
      <c r="AD17" s="339">
        <f t="shared" si="0"/>
        <v>0</v>
      </c>
      <c r="AE17" s="339"/>
      <c r="AF17" s="339">
        <f t="shared" si="1"/>
        <v>0</v>
      </c>
      <c r="AG17" s="339"/>
      <c r="AH17" s="398">
        <f t="shared" ref="AH17:AH20" si="2">IF(L17="",0,MAX(MIN(10,L17),0))</f>
        <v>0</v>
      </c>
      <c r="AI17" s="298"/>
    </row>
    <row r="18" spans="1:35" ht="16.5" customHeight="1">
      <c r="A18" s="67"/>
      <c r="B18" s="384" t="s">
        <v>65</v>
      </c>
      <c r="C18" s="397"/>
      <c r="D18" s="397"/>
      <c r="E18" s="397"/>
      <c r="F18" s="397"/>
      <c r="G18" s="397"/>
      <c r="H18" s="397"/>
      <c r="I18" s="397"/>
      <c r="J18" s="131"/>
      <c r="K18" s="137"/>
      <c r="L18" s="390"/>
      <c r="M18" s="391"/>
      <c r="N18" s="392"/>
      <c r="O18" s="405"/>
      <c r="P18" s="406"/>
      <c r="Q18" s="392"/>
      <c r="R18" s="390"/>
      <c r="S18" s="391"/>
      <c r="T18" s="392"/>
      <c r="U18" s="396"/>
      <c r="V18" s="391"/>
      <c r="W18" s="392"/>
      <c r="X18" s="390"/>
      <c r="Y18" s="391"/>
      <c r="Z18" s="392"/>
      <c r="AA18" s="396"/>
      <c r="AB18" s="391"/>
      <c r="AC18" s="392"/>
      <c r="AD18" s="339">
        <f t="shared" si="0"/>
        <v>0</v>
      </c>
      <c r="AE18" s="339"/>
      <c r="AF18" s="339">
        <f t="shared" si="1"/>
        <v>0</v>
      </c>
      <c r="AG18" s="339"/>
      <c r="AH18" s="398">
        <f t="shared" si="2"/>
        <v>0</v>
      </c>
      <c r="AI18" s="298"/>
    </row>
    <row r="19" spans="1:35" ht="16.5" customHeight="1">
      <c r="A19" s="67"/>
      <c r="B19" s="384" t="s">
        <v>212</v>
      </c>
      <c r="C19" s="385"/>
      <c r="D19" s="385"/>
      <c r="E19" s="385"/>
      <c r="F19" s="385"/>
      <c r="G19" s="385"/>
      <c r="H19" s="385"/>
      <c r="I19" s="385"/>
      <c r="J19" s="385"/>
      <c r="K19" s="137"/>
      <c r="L19" s="390"/>
      <c r="M19" s="391"/>
      <c r="N19" s="392"/>
      <c r="O19" s="405"/>
      <c r="P19" s="406"/>
      <c r="Q19" s="392"/>
      <c r="R19" s="390"/>
      <c r="S19" s="391"/>
      <c r="T19" s="392"/>
      <c r="U19" s="396"/>
      <c r="V19" s="391"/>
      <c r="W19" s="392"/>
      <c r="X19" s="390"/>
      <c r="Y19" s="391"/>
      <c r="Z19" s="392"/>
      <c r="AA19" s="396"/>
      <c r="AB19" s="391"/>
      <c r="AC19" s="392"/>
      <c r="AD19" s="339">
        <f t="shared" si="0"/>
        <v>0</v>
      </c>
      <c r="AE19" s="339"/>
      <c r="AF19" s="339">
        <f t="shared" si="1"/>
        <v>0</v>
      </c>
      <c r="AG19" s="339"/>
      <c r="AH19" s="398">
        <f t="shared" si="2"/>
        <v>0</v>
      </c>
      <c r="AI19" s="298"/>
    </row>
    <row r="20" spans="1:35" ht="16.5" customHeight="1">
      <c r="A20" s="67"/>
      <c r="B20" s="426" t="s">
        <v>170</v>
      </c>
      <c r="C20" s="427"/>
      <c r="D20" s="427"/>
      <c r="E20" s="427"/>
      <c r="F20" s="427"/>
      <c r="G20" s="427"/>
      <c r="H20" s="427"/>
      <c r="I20" s="427"/>
      <c r="J20" s="427"/>
      <c r="K20" s="428"/>
      <c r="L20" s="390"/>
      <c r="M20" s="391"/>
      <c r="N20" s="392"/>
      <c r="O20" s="405"/>
      <c r="P20" s="406"/>
      <c r="Q20" s="392"/>
      <c r="R20" s="390"/>
      <c r="S20" s="391"/>
      <c r="T20" s="392"/>
      <c r="U20" s="396"/>
      <c r="V20" s="391"/>
      <c r="W20" s="392"/>
      <c r="X20" s="390"/>
      <c r="Y20" s="391"/>
      <c r="Z20" s="392"/>
      <c r="AA20" s="396"/>
      <c r="AB20" s="391"/>
      <c r="AC20" s="392"/>
      <c r="AD20" s="339">
        <f t="shared" si="0"/>
        <v>0</v>
      </c>
      <c r="AE20" s="339"/>
      <c r="AF20" s="339">
        <f t="shared" si="1"/>
        <v>0</v>
      </c>
      <c r="AG20" s="339"/>
      <c r="AH20" s="398">
        <f t="shared" si="2"/>
        <v>0</v>
      </c>
      <c r="AI20" s="298"/>
    </row>
    <row r="21" spans="1:35" ht="16.5" customHeight="1">
      <c r="A21" s="67"/>
      <c r="B21" s="140" t="s">
        <v>161</v>
      </c>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2"/>
    </row>
    <row r="22" spans="1:35" ht="16.5" customHeight="1">
      <c r="A22" s="67"/>
      <c r="B22" s="384" t="s">
        <v>131</v>
      </c>
      <c r="C22" s="397"/>
      <c r="D22" s="397"/>
      <c r="E22" s="397"/>
      <c r="F22" s="397"/>
      <c r="G22" s="397"/>
      <c r="H22" s="397"/>
      <c r="I22" s="397"/>
      <c r="J22" s="115"/>
      <c r="K22" s="143"/>
      <c r="L22" s="390"/>
      <c r="M22" s="391"/>
      <c r="N22" s="392"/>
      <c r="O22" s="390"/>
      <c r="P22" s="391"/>
      <c r="Q22" s="392"/>
      <c r="R22" s="390"/>
      <c r="S22" s="391"/>
      <c r="T22" s="392"/>
      <c r="U22" s="396"/>
      <c r="V22" s="391"/>
      <c r="W22" s="392"/>
      <c r="X22" s="390"/>
      <c r="Y22" s="391"/>
      <c r="Z22" s="392"/>
      <c r="AA22" s="396"/>
      <c r="AB22" s="391"/>
      <c r="AC22" s="392"/>
      <c r="AD22" s="398">
        <f t="shared" ref="AD22:AD23" si="3">L22+R22+X22</f>
        <v>0</v>
      </c>
      <c r="AE22" s="298"/>
      <c r="AF22" s="398">
        <f t="shared" ref="AF22:AF23" si="4">L22*3+R22*1.5+X22*0.3</f>
        <v>0</v>
      </c>
      <c r="AG22" s="298"/>
      <c r="AH22" s="398">
        <f t="shared" ref="AH22:AH23" si="5">IF(L22="",0,MAX(MIN(10,L22),0))</f>
        <v>0</v>
      </c>
      <c r="AI22" s="298"/>
    </row>
    <row r="23" spans="1:35" ht="16.5" customHeight="1">
      <c r="A23" s="67"/>
      <c r="B23" s="384" t="s">
        <v>20</v>
      </c>
      <c r="C23" s="397"/>
      <c r="D23" s="397"/>
      <c r="E23" s="397"/>
      <c r="F23" s="397"/>
      <c r="G23" s="397"/>
      <c r="H23" s="397"/>
      <c r="I23" s="397"/>
      <c r="J23" s="115"/>
      <c r="K23" s="143"/>
      <c r="L23" s="390"/>
      <c r="M23" s="391"/>
      <c r="N23" s="392"/>
      <c r="O23" s="390"/>
      <c r="P23" s="391"/>
      <c r="Q23" s="392"/>
      <c r="R23" s="390"/>
      <c r="S23" s="391"/>
      <c r="T23" s="392"/>
      <c r="U23" s="396"/>
      <c r="V23" s="391"/>
      <c r="W23" s="392"/>
      <c r="X23" s="390"/>
      <c r="Y23" s="391"/>
      <c r="Z23" s="392"/>
      <c r="AA23" s="396"/>
      <c r="AB23" s="391"/>
      <c r="AC23" s="392"/>
      <c r="AD23" s="398">
        <f t="shared" si="3"/>
        <v>0</v>
      </c>
      <c r="AE23" s="298"/>
      <c r="AF23" s="398">
        <f t="shared" si="4"/>
        <v>0</v>
      </c>
      <c r="AG23" s="298"/>
      <c r="AH23" s="398">
        <f t="shared" si="5"/>
        <v>0</v>
      </c>
      <c r="AI23" s="298"/>
    </row>
    <row r="24" spans="1:35" ht="16.5" customHeight="1">
      <c r="A24" s="67"/>
      <c r="B24" s="140" t="s">
        <v>21</v>
      </c>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2"/>
    </row>
    <row r="25" spans="1:35" ht="22.5" customHeight="1">
      <c r="A25" s="67"/>
      <c r="B25" s="422" t="s">
        <v>214</v>
      </c>
      <c r="C25" s="423"/>
      <c r="D25" s="423"/>
      <c r="E25" s="423"/>
      <c r="F25" s="423"/>
      <c r="G25" s="423"/>
      <c r="H25" s="423"/>
      <c r="I25" s="423"/>
      <c r="J25" s="423"/>
      <c r="K25" s="144"/>
      <c r="L25" s="390"/>
      <c r="M25" s="391"/>
      <c r="N25" s="392"/>
      <c r="O25" s="390"/>
      <c r="P25" s="391"/>
      <c r="Q25" s="392"/>
      <c r="R25" s="390"/>
      <c r="S25" s="391"/>
      <c r="T25" s="392"/>
      <c r="U25" s="396"/>
      <c r="V25" s="391"/>
      <c r="W25" s="392"/>
      <c r="X25" s="390"/>
      <c r="Y25" s="391"/>
      <c r="Z25" s="392"/>
      <c r="AA25" s="396"/>
      <c r="AB25" s="391"/>
      <c r="AC25" s="392"/>
      <c r="AD25" s="398">
        <f t="shared" ref="AD25" si="6">L25+R25+X25</f>
        <v>0</v>
      </c>
      <c r="AE25" s="298"/>
      <c r="AF25" s="398">
        <f t="shared" ref="AF25:AF26" si="7">L25*3+R25*1.5+X25*0.3</f>
        <v>0</v>
      </c>
      <c r="AG25" s="298"/>
      <c r="AH25" s="398">
        <f t="shared" ref="AH25:AH26" si="8">IF(L25="",0,MAX(MIN(10,L25),0))</f>
        <v>0</v>
      </c>
      <c r="AI25" s="298"/>
    </row>
    <row r="26" spans="1:35" ht="16.5" customHeight="1">
      <c r="A26" s="67"/>
      <c r="B26" s="384" t="s">
        <v>159</v>
      </c>
      <c r="C26" s="397"/>
      <c r="D26" s="397"/>
      <c r="E26" s="397"/>
      <c r="F26" s="397"/>
      <c r="G26" s="397"/>
      <c r="H26" s="397"/>
      <c r="I26" s="397"/>
      <c r="J26" s="131"/>
      <c r="K26" s="143"/>
      <c r="L26" s="390"/>
      <c r="M26" s="391"/>
      <c r="N26" s="392"/>
      <c r="O26" s="390"/>
      <c r="P26" s="391"/>
      <c r="Q26" s="392"/>
      <c r="R26" s="390"/>
      <c r="S26" s="391"/>
      <c r="T26" s="392"/>
      <c r="U26" s="396"/>
      <c r="V26" s="391"/>
      <c r="W26" s="392"/>
      <c r="X26" s="390"/>
      <c r="Y26" s="391"/>
      <c r="Z26" s="392"/>
      <c r="AA26" s="396"/>
      <c r="AB26" s="391"/>
      <c r="AC26" s="392"/>
      <c r="AD26" s="398">
        <f>L26+R26+X26</f>
        <v>0</v>
      </c>
      <c r="AE26" s="298"/>
      <c r="AF26" s="398">
        <f t="shared" si="7"/>
        <v>0</v>
      </c>
      <c r="AG26" s="298"/>
      <c r="AH26" s="398">
        <f t="shared" si="8"/>
        <v>0</v>
      </c>
      <c r="AI26" s="298"/>
    </row>
    <row r="27" spans="1:35" ht="11.1" customHeight="1">
      <c r="A27" s="67"/>
      <c r="B27" s="444" t="s">
        <v>288</v>
      </c>
      <c r="C27" s="445"/>
      <c r="D27" s="445"/>
      <c r="E27" s="445"/>
      <c r="F27" s="445"/>
      <c r="G27" s="445"/>
      <c r="H27" s="445"/>
      <c r="I27" s="445"/>
      <c r="J27" s="445"/>
      <c r="K27" s="446"/>
      <c r="L27" s="393"/>
      <c r="M27" s="394"/>
      <c r="N27" s="395"/>
      <c r="O27" s="393"/>
      <c r="P27" s="394"/>
      <c r="Q27" s="395"/>
      <c r="R27" s="393"/>
      <c r="S27" s="394"/>
      <c r="T27" s="395"/>
      <c r="U27" s="393"/>
      <c r="V27" s="394"/>
      <c r="W27" s="395"/>
      <c r="X27" s="393"/>
      <c r="Y27" s="394"/>
      <c r="Z27" s="395"/>
      <c r="AA27" s="393"/>
      <c r="AB27" s="394"/>
      <c r="AC27" s="395"/>
      <c r="AD27" s="447">
        <f>L27+R27+X27</f>
        <v>0</v>
      </c>
      <c r="AE27" s="448"/>
      <c r="AF27" s="447">
        <f t="shared" ref="AF27" si="9">L27*3+R27*1.5+X27*0.3</f>
        <v>0</v>
      </c>
      <c r="AG27" s="448"/>
      <c r="AH27" s="447">
        <f t="shared" ref="AH27:AH29" si="10">IF(L27="",0,MAX(MIN(10,L27),0))</f>
        <v>0</v>
      </c>
      <c r="AI27" s="448"/>
    </row>
    <row r="28" spans="1:35" ht="11.1" customHeight="1">
      <c r="A28" s="67"/>
      <c r="B28" s="460" t="s">
        <v>289</v>
      </c>
      <c r="C28" s="461"/>
      <c r="D28" s="461"/>
      <c r="E28" s="461"/>
      <c r="F28" s="461"/>
      <c r="G28" s="461"/>
      <c r="H28" s="461"/>
      <c r="I28" s="461"/>
      <c r="J28" s="461"/>
      <c r="K28" s="462"/>
      <c r="L28" s="463"/>
      <c r="M28" s="464"/>
      <c r="N28" s="465"/>
      <c r="O28" s="463"/>
      <c r="P28" s="464"/>
      <c r="Q28" s="465"/>
      <c r="R28" s="463"/>
      <c r="S28" s="464"/>
      <c r="T28" s="465"/>
      <c r="U28" s="463"/>
      <c r="V28" s="464"/>
      <c r="W28" s="465"/>
      <c r="X28" s="463"/>
      <c r="Y28" s="464"/>
      <c r="Z28" s="465"/>
      <c r="AA28" s="463"/>
      <c r="AB28" s="464"/>
      <c r="AC28" s="465"/>
      <c r="AD28" s="449"/>
      <c r="AE28" s="450"/>
      <c r="AF28" s="449"/>
      <c r="AG28" s="450"/>
      <c r="AH28" s="449">
        <f t="shared" si="10"/>
        <v>0</v>
      </c>
      <c r="AI28" s="450"/>
    </row>
    <row r="29" spans="1:35" ht="16.5" customHeight="1">
      <c r="A29" s="67"/>
      <c r="B29" s="384" t="s">
        <v>287</v>
      </c>
      <c r="C29" s="385"/>
      <c r="D29" s="385"/>
      <c r="E29" s="385"/>
      <c r="F29" s="385"/>
      <c r="G29" s="385"/>
      <c r="H29" s="385"/>
      <c r="I29" s="385"/>
      <c r="J29" s="385"/>
      <c r="K29" s="386"/>
      <c r="L29" s="390"/>
      <c r="M29" s="391"/>
      <c r="N29" s="392"/>
      <c r="O29" s="390"/>
      <c r="P29" s="391"/>
      <c r="Q29" s="392"/>
      <c r="R29" s="390"/>
      <c r="S29" s="391"/>
      <c r="T29" s="392"/>
      <c r="U29" s="396"/>
      <c r="V29" s="391"/>
      <c r="W29" s="392"/>
      <c r="X29" s="390"/>
      <c r="Y29" s="391"/>
      <c r="Z29" s="392"/>
      <c r="AA29" s="396"/>
      <c r="AB29" s="391"/>
      <c r="AC29" s="392"/>
      <c r="AD29" s="398">
        <f t="shared" ref="AD29" si="11">L29+R29+X29</f>
        <v>0</v>
      </c>
      <c r="AE29" s="298"/>
      <c r="AF29" s="398">
        <f t="shared" ref="AF29" si="12">L29*3+R29*1.5+X29*0.3</f>
        <v>0</v>
      </c>
      <c r="AG29" s="298"/>
      <c r="AH29" s="398">
        <f t="shared" si="10"/>
        <v>0</v>
      </c>
      <c r="AI29" s="298"/>
    </row>
    <row r="30" spans="1:35" ht="16.5" customHeight="1">
      <c r="A30" s="67"/>
      <c r="B30" s="140" t="s">
        <v>54</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2"/>
    </row>
    <row r="31" spans="1:35" ht="16.5" customHeight="1">
      <c r="A31" s="67"/>
      <c r="B31" s="384" t="s">
        <v>55</v>
      </c>
      <c r="C31" s="397"/>
      <c r="D31" s="397"/>
      <c r="E31" s="397"/>
      <c r="F31" s="397"/>
      <c r="G31" s="397"/>
      <c r="H31" s="397"/>
      <c r="I31" s="397"/>
      <c r="J31" s="131"/>
      <c r="K31" s="137"/>
      <c r="L31" s="390"/>
      <c r="M31" s="391"/>
      <c r="N31" s="392"/>
      <c r="O31" s="390"/>
      <c r="P31" s="391"/>
      <c r="Q31" s="392"/>
      <c r="R31" s="390"/>
      <c r="S31" s="391"/>
      <c r="T31" s="392"/>
      <c r="U31" s="396"/>
      <c r="V31" s="391"/>
      <c r="W31" s="392"/>
      <c r="X31" s="390"/>
      <c r="Y31" s="391"/>
      <c r="Z31" s="392"/>
      <c r="AA31" s="396"/>
      <c r="AB31" s="391"/>
      <c r="AC31" s="392"/>
      <c r="AD31" s="339">
        <f t="shared" ref="AD31:AD33" si="13">L31+R31+X31</f>
        <v>0</v>
      </c>
      <c r="AE31" s="339"/>
      <c r="AF31" s="339">
        <f t="shared" ref="AF31:AF33" si="14">L31*3+R31*1.5+X31*0.3</f>
        <v>0</v>
      </c>
      <c r="AG31" s="339"/>
      <c r="AH31" s="398">
        <f t="shared" ref="AH31:AH33" si="15">IF(L31="",0,MAX(MIN(10,L31),0))</f>
        <v>0</v>
      </c>
      <c r="AI31" s="298"/>
    </row>
    <row r="32" spans="1:35" ht="16.5" customHeight="1">
      <c r="A32" s="67"/>
      <c r="B32" s="384" t="s">
        <v>171</v>
      </c>
      <c r="C32" s="385"/>
      <c r="D32" s="385"/>
      <c r="E32" s="385"/>
      <c r="F32" s="385"/>
      <c r="G32" s="385"/>
      <c r="H32" s="385"/>
      <c r="I32" s="385"/>
      <c r="J32" s="385"/>
      <c r="K32" s="386"/>
      <c r="L32" s="390"/>
      <c r="M32" s="391"/>
      <c r="N32" s="392"/>
      <c r="O32" s="393"/>
      <c r="P32" s="394"/>
      <c r="Q32" s="395"/>
      <c r="R32" s="390"/>
      <c r="S32" s="391"/>
      <c r="T32" s="392"/>
      <c r="U32" s="393"/>
      <c r="V32" s="394"/>
      <c r="W32" s="395"/>
      <c r="X32" s="390"/>
      <c r="Y32" s="391"/>
      <c r="Z32" s="392"/>
      <c r="AA32" s="396"/>
      <c r="AB32" s="391"/>
      <c r="AC32" s="392"/>
      <c r="AD32" s="339">
        <f t="shared" si="13"/>
        <v>0</v>
      </c>
      <c r="AE32" s="339"/>
      <c r="AF32" s="339">
        <f t="shared" si="14"/>
        <v>0</v>
      </c>
      <c r="AG32" s="339"/>
      <c r="AH32" s="398">
        <f t="shared" si="15"/>
        <v>0</v>
      </c>
      <c r="AI32" s="298"/>
    </row>
    <row r="33" spans="1:35" ht="16.5" customHeight="1">
      <c r="A33" s="67"/>
      <c r="B33" s="384" t="s">
        <v>118</v>
      </c>
      <c r="C33" s="397"/>
      <c r="D33" s="397"/>
      <c r="E33" s="397"/>
      <c r="F33" s="397"/>
      <c r="G33" s="397"/>
      <c r="H33" s="397"/>
      <c r="I33" s="397"/>
      <c r="J33" s="131"/>
      <c r="K33" s="137"/>
      <c r="L33" s="390"/>
      <c r="M33" s="391"/>
      <c r="N33" s="392"/>
      <c r="O33" s="390"/>
      <c r="P33" s="391"/>
      <c r="Q33" s="392"/>
      <c r="R33" s="390"/>
      <c r="S33" s="391"/>
      <c r="T33" s="392"/>
      <c r="U33" s="396"/>
      <c r="V33" s="391"/>
      <c r="W33" s="392"/>
      <c r="X33" s="390"/>
      <c r="Y33" s="391"/>
      <c r="Z33" s="392"/>
      <c r="AA33" s="396"/>
      <c r="AB33" s="391"/>
      <c r="AC33" s="392"/>
      <c r="AD33" s="339">
        <f t="shared" si="13"/>
        <v>0</v>
      </c>
      <c r="AE33" s="339"/>
      <c r="AF33" s="339">
        <f t="shared" si="14"/>
        <v>0</v>
      </c>
      <c r="AG33" s="339"/>
      <c r="AH33" s="398">
        <f t="shared" si="15"/>
        <v>0</v>
      </c>
      <c r="AI33" s="298"/>
    </row>
    <row r="34" spans="1:35" ht="16.5" customHeight="1">
      <c r="A34" s="67"/>
      <c r="B34" s="140" t="s">
        <v>119</v>
      </c>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2"/>
    </row>
    <row r="35" spans="1:35" ht="16.5" customHeight="1">
      <c r="A35" s="67"/>
      <c r="B35" s="384" t="s">
        <v>120</v>
      </c>
      <c r="C35" s="397"/>
      <c r="D35" s="397"/>
      <c r="E35" s="397"/>
      <c r="F35" s="397"/>
      <c r="G35" s="397"/>
      <c r="H35" s="397"/>
      <c r="I35" s="397"/>
      <c r="J35" s="115"/>
      <c r="K35" s="143"/>
      <c r="L35" s="390"/>
      <c r="M35" s="391"/>
      <c r="N35" s="392"/>
      <c r="O35" s="390"/>
      <c r="P35" s="391"/>
      <c r="Q35" s="392"/>
      <c r="R35" s="390"/>
      <c r="S35" s="391"/>
      <c r="T35" s="392"/>
      <c r="U35" s="396"/>
      <c r="V35" s="391"/>
      <c r="W35" s="392"/>
      <c r="X35" s="390"/>
      <c r="Y35" s="391"/>
      <c r="Z35" s="392"/>
      <c r="AA35" s="396"/>
      <c r="AB35" s="391"/>
      <c r="AC35" s="392"/>
      <c r="AD35" s="339">
        <f t="shared" ref="AD35:AD38" si="16">L35+R35+X35</f>
        <v>0</v>
      </c>
      <c r="AE35" s="339"/>
      <c r="AF35" s="339">
        <f t="shared" ref="AF35:AF38" si="17">L35*3+R35*1.5+X35*0.3</f>
        <v>0</v>
      </c>
      <c r="AG35" s="339"/>
      <c r="AH35" s="398">
        <f>IF(L35="",0,MAX(MIN(3,L35),0))</f>
        <v>0</v>
      </c>
      <c r="AI35" s="298"/>
    </row>
    <row r="36" spans="1:35" ht="16.5" customHeight="1">
      <c r="A36" s="67"/>
      <c r="B36" s="384" t="s">
        <v>172</v>
      </c>
      <c r="C36" s="385"/>
      <c r="D36" s="385"/>
      <c r="E36" s="385"/>
      <c r="F36" s="385"/>
      <c r="G36" s="385"/>
      <c r="H36" s="385"/>
      <c r="I36" s="385"/>
      <c r="J36" s="115"/>
      <c r="K36" s="143"/>
      <c r="L36" s="390"/>
      <c r="M36" s="391"/>
      <c r="N36" s="392"/>
      <c r="O36" s="390"/>
      <c r="P36" s="391"/>
      <c r="Q36" s="392"/>
      <c r="R36" s="390"/>
      <c r="S36" s="391"/>
      <c r="T36" s="392"/>
      <c r="U36" s="396"/>
      <c r="V36" s="391"/>
      <c r="W36" s="392"/>
      <c r="X36" s="390"/>
      <c r="Y36" s="391"/>
      <c r="Z36" s="392"/>
      <c r="AA36" s="396"/>
      <c r="AB36" s="391"/>
      <c r="AC36" s="392"/>
      <c r="AD36" s="339">
        <f t="shared" si="16"/>
        <v>0</v>
      </c>
      <c r="AE36" s="339"/>
      <c r="AF36" s="339">
        <f t="shared" si="17"/>
        <v>0</v>
      </c>
      <c r="AG36" s="339"/>
      <c r="AH36" s="398">
        <f t="shared" ref="AH36:AH38" si="18">IF(L36="",0,MAX(MIN(3,L36),0))</f>
        <v>0</v>
      </c>
      <c r="AI36" s="298"/>
    </row>
    <row r="37" spans="1:35" ht="16.5" customHeight="1">
      <c r="A37" s="67"/>
      <c r="B37" s="384" t="s">
        <v>173</v>
      </c>
      <c r="C37" s="385"/>
      <c r="D37" s="385"/>
      <c r="E37" s="385"/>
      <c r="F37" s="385"/>
      <c r="G37" s="385"/>
      <c r="H37" s="385"/>
      <c r="I37" s="385"/>
      <c r="J37" s="115"/>
      <c r="K37" s="143"/>
      <c r="L37" s="390"/>
      <c r="M37" s="391"/>
      <c r="N37" s="392"/>
      <c r="O37" s="390"/>
      <c r="P37" s="391"/>
      <c r="Q37" s="392"/>
      <c r="R37" s="390"/>
      <c r="S37" s="391"/>
      <c r="T37" s="392"/>
      <c r="U37" s="396"/>
      <c r="V37" s="391"/>
      <c r="W37" s="392"/>
      <c r="X37" s="390"/>
      <c r="Y37" s="391"/>
      <c r="Z37" s="392"/>
      <c r="AA37" s="396"/>
      <c r="AB37" s="391"/>
      <c r="AC37" s="392"/>
      <c r="AD37" s="339">
        <f t="shared" si="16"/>
        <v>0</v>
      </c>
      <c r="AE37" s="339"/>
      <c r="AF37" s="339">
        <f t="shared" si="17"/>
        <v>0</v>
      </c>
      <c r="AG37" s="339"/>
      <c r="AH37" s="398">
        <f t="shared" si="18"/>
        <v>0</v>
      </c>
      <c r="AI37" s="298"/>
    </row>
    <row r="38" spans="1:35" ht="16.5" customHeight="1">
      <c r="A38" s="67"/>
      <c r="B38" s="384" t="s">
        <v>174</v>
      </c>
      <c r="C38" s="385"/>
      <c r="D38" s="385"/>
      <c r="E38" s="385"/>
      <c r="F38" s="385"/>
      <c r="G38" s="385"/>
      <c r="H38" s="385"/>
      <c r="I38" s="385"/>
      <c r="J38" s="115"/>
      <c r="K38" s="143"/>
      <c r="L38" s="390"/>
      <c r="M38" s="391"/>
      <c r="N38" s="392"/>
      <c r="O38" s="390"/>
      <c r="P38" s="391"/>
      <c r="Q38" s="392"/>
      <c r="R38" s="390"/>
      <c r="S38" s="391"/>
      <c r="T38" s="392"/>
      <c r="U38" s="396"/>
      <c r="V38" s="391"/>
      <c r="W38" s="392"/>
      <c r="X38" s="390"/>
      <c r="Y38" s="391"/>
      <c r="Z38" s="392"/>
      <c r="AA38" s="396"/>
      <c r="AB38" s="391"/>
      <c r="AC38" s="392"/>
      <c r="AD38" s="339">
        <f t="shared" si="16"/>
        <v>0</v>
      </c>
      <c r="AE38" s="339"/>
      <c r="AF38" s="339">
        <f t="shared" si="17"/>
        <v>0</v>
      </c>
      <c r="AG38" s="339"/>
      <c r="AH38" s="398">
        <f t="shared" si="18"/>
        <v>0</v>
      </c>
      <c r="AI38" s="298"/>
    </row>
    <row r="39" spans="1:35" ht="16.5" customHeight="1">
      <c r="A39" s="67"/>
      <c r="B39" s="132" t="s">
        <v>121</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4"/>
    </row>
    <row r="40" spans="1:35" ht="16.5" customHeight="1">
      <c r="A40" s="67"/>
      <c r="B40" s="387" t="s">
        <v>178</v>
      </c>
      <c r="C40" s="388"/>
      <c r="D40" s="388"/>
      <c r="E40" s="388"/>
      <c r="F40" s="388"/>
      <c r="G40" s="388"/>
      <c r="H40" s="388"/>
      <c r="I40" s="388"/>
      <c r="J40" s="138"/>
      <c r="K40" s="139"/>
      <c r="L40" s="390"/>
      <c r="M40" s="391"/>
      <c r="N40" s="392"/>
      <c r="O40" s="390"/>
      <c r="P40" s="391"/>
      <c r="Q40" s="392"/>
      <c r="R40" s="390"/>
      <c r="S40" s="391"/>
      <c r="T40" s="392"/>
      <c r="U40" s="396"/>
      <c r="V40" s="391"/>
      <c r="W40" s="392"/>
      <c r="X40" s="390"/>
      <c r="Y40" s="391"/>
      <c r="Z40" s="392"/>
      <c r="AA40" s="396"/>
      <c r="AB40" s="391"/>
      <c r="AC40" s="392"/>
      <c r="AD40" s="339">
        <f t="shared" ref="AD40:AD53" si="19">L40+R40+X40</f>
        <v>0</v>
      </c>
      <c r="AE40" s="339"/>
      <c r="AF40" s="339">
        <f t="shared" ref="AF40:AF53" si="20">L40*3+R40*1.5+X40*0.3</f>
        <v>0</v>
      </c>
      <c r="AG40" s="339"/>
      <c r="AH40" s="398">
        <f t="shared" ref="AH40:AH52" si="21">IF(L40="",0,MAX(MIN(3,L40),0))</f>
        <v>0</v>
      </c>
      <c r="AI40" s="298"/>
    </row>
    <row r="41" spans="1:35" ht="16.5" customHeight="1">
      <c r="A41" s="67"/>
      <c r="B41" s="387" t="s">
        <v>175</v>
      </c>
      <c r="C41" s="388"/>
      <c r="D41" s="388"/>
      <c r="E41" s="388"/>
      <c r="F41" s="388"/>
      <c r="G41" s="388"/>
      <c r="H41" s="388"/>
      <c r="I41" s="388"/>
      <c r="J41" s="138"/>
      <c r="K41" s="139"/>
      <c r="L41" s="390"/>
      <c r="M41" s="391"/>
      <c r="N41" s="392"/>
      <c r="O41" s="390"/>
      <c r="P41" s="391"/>
      <c r="Q41" s="392"/>
      <c r="R41" s="390"/>
      <c r="S41" s="391"/>
      <c r="T41" s="392"/>
      <c r="U41" s="396"/>
      <c r="V41" s="391"/>
      <c r="W41" s="392"/>
      <c r="X41" s="390"/>
      <c r="Y41" s="391"/>
      <c r="Z41" s="392"/>
      <c r="AA41" s="396"/>
      <c r="AB41" s="391"/>
      <c r="AC41" s="392"/>
      <c r="AD41" s="339">
        <f t="shared" si="19"/>
        <v>0</v>
      </c>
      <c r="AE41" s="339"/>
      <c r="AF41" s="339">
        <f t="shared" si="20"/>
        <v>0</v>
      </c>
      <c r="AG41" s="339"/>
      <c r="AH41" s="398">
        <f t="shared" si="21"/>
        <v>0</v>
      </c>
      <c r="AI41" s="298"/>
    </row>
    <row r="42" spans="1:35" ht="16.5" customHeight="1">
      <c r="A42" s="67"/>
      <c r="B42" s="387" t="s">
        <v>176</v>
      </c>
      <c r="C42" s="388"/>
      <c r="D42" s="388"/>
      <c r="E42" s="388"/>
      <c r="F42" s="388"/>
      <c r="G42" s="388"/>
      <c r="H42" s="388"/>
      <c r="I42" s="388"/>
      <c r="J42" s="138"/>
      <c r="K42" s="139"/>
      <c r="L42" s="390"/>
      <c r="M42" s="391"/>
      <c r="N42" s="392"/>
      <c r="O42" s="390"/>
      <c r="P42" s="391"/>
      <c r="Q42" s="392"/>
      <c r="R42" s="390"/>
      <c r="S42" s="391"/>
      <c r="T42" s="392"/>
      <c r="U42" s="396"/>
      <c r="V42" s="391"/>
      <c r="W42" s="392"/>
      <c r="X42" s="390"/>
      <c r="Y42" s="391"/>
      <c r="Z42" s="392"/>
      <c r="AA42" s="396"/>
      <c r="AB42" s="391"/>
      <c r="AC42" s="392"/>
      <c r="AD42" s="339">
        <f t="shared" si="19"/>
        <v>0</v>
      </c>
      <c r="AE42" s="339"/>
      <c r="AF42" s="339">
        <f t="shared" si="20"/>
        <v>0</v>
      </c>
      <c r="AG42" s="339"/>
      <c r="AH42" s="398">
        <f t="shared" si="21"/>
        <v>0</v>
      </c>
      <c r="AI42" s="298"/>
    </row>
    <row r="43" spans="1:35" ht="16.5" customHeight="1">
      <c r="A43" s="67"/>
      <c r="B43" s="387" t="s">
        <v>177</v>
      </c>
      <c r="C43" s="388"/>
      <c r="D43" s="388"/>
      <c r="E43" s="388"/>
      <c r="F43" s="388"/>
      <c r="G43" s="388"/>
      <c r="H43" s="388"/>
      <c r="I43" s="388"/>
      <c r="J43" s="388"/>
      <c r="K43" s="389"/>
      <c r="L43" s="390"/>
      <c r="M43" s="391"/>
      <c r="N43" s="392"/>
      <c r="O43" s="390"/>
      <c r="P43" s="391"/>
      <c r="Q43" s="392"/>
      <c r="R43" s="390"/>
      <c r="S43" s="391"/>
      <c r="T43" s="392"/>
      <c r="U43" s="396"/>
      <c r="V43" s="391"/>
      <c r="W43" s="392"/>
      <c r="X43" s="390"/>
      <c r="Y43" s="391"/>
      <c r="Z43" s="392"/>
      <c r="AA43" s="396"/>
      <c r="AB43" s="391"/>
      <c r="AC43" s="392"/>
      <c r="AD43" s="339">
        <f t="shared" si="19"/>
        <v>0</v>
      </c>
      <c r="AE43" s="339"/>
      <c r="AF43" s="339">
        <f>L43*3+R43*1.5+X43*0.3</f>
        <v>0</v>
      </c>
      <c r="AG43" s="339"/>
      <c r="AH43" s="398">
        <f t="shared" si="21"/>
        <v>0</v>
      </c>
      <c r="AI43" s="298"/>
    </row>
    <row r="44" spans="1:35" ht="16.5" customHeight="1">
      <c r="A44" s="67"/>
      <c r="B44" s="387" t="s">
        <v>179</v>
      </c>
      <c r="C44" s="388"/>
      <c r="D44" s="388"/>
      <c r="E44" s="388"/>
      <c r="F44" s="388"/>
      <c r="G44" s="388"/>
      <c r="H44" s="388"/>
      <c r="I44" s="388"/>
      <c r="J44" s="138"/>
      <c r="K44" s="139"/>
      <c r="L44" s="390"/>
      <c r="M44" s="391"/>
      <c r="N44" s="392"/>
      <c r="O44" s="390"/>
      <c r="P44" s="391"/>
      <c r="Q44" s="392"/>
      <c r="R44" s="390"/>
      <c r="S44" s="391"/>
      <c r="T44" s="392"/>
      <c r="U44" s="396"/>
      <c r="V44" s="391"/>
      <c r="W44" s="392"/>
      <c r="X44" s="390"/>
      <c r="Y44" s="391"/>
      <c r="Z44" s="392"/>
      <c r="AA44" s="396"/>
      <c r="AB44" s="391"/>
      <c r="AC44" s="392"/>
      <c r="AD44" s="339">
        <f t="shared" si="19"/>
        <v>0</v>
      </c>
      <c r="AE44" s="339"/>
      <c r="AF44" s="339">
        <f t="shared" si="20"/>
        <v>0</v>
      </c>
      <c r="AG44" s="339"/>
      <c r="AH44" s="398">
        <f t="shared" si="21"/>
        <v>0</v>
      </c>
      <c r="AI44" s="298"/>
    </row>
    <row r="45" spans="1:35" ht="16.5" customHeight="1">
      <c r="A45" s="67"/>
      <c r="B45" s="387" t="s">
        <v>180</v>
      </c>
      <c r="C45" s="388"/>
      <c r="D45" s="388"/>
      <c r="E45" s="388"/>
      <c r="F45" s="388"/>
      <c r="G45" s="388"/>
      <c r="H45" s="388"/>
      <c r="I45" s="388"/>
      <c r="J45" s="138"/>
      <c r="K45" s="139"/>
      <c r="L45" s="390"/>
      <c r="M45" s="391"/>
      <c r="N45" s="392"/>
      <c r="O45" s="390"/>
      <c r="P45" s="391"/>
      <c r="Q45" s="392"/>
      <c r="R45" s="390"/>
      <c r="S45" s="391"/>
      <c r="T45" s="392"/>
      <c r="U45" s="396"/>
      <c r="V45" s="391"/>
      <c r="W45" s="392"/>
      <c r="X45" s="390"/>
      <c r="Y45" s="391"/>
      <c r="Z45" s="392"/>
      <c r="AA45" s="396"/>
      <c r="AB45" s="391"/>
      <c r="AC45" s="392"/>
      <c r="AD45" s="339">
        <f t="shared" si="19"/>
        <v>0</v>
      </c>
      <c r="AE45" s="339"/>
      <c r="AF45" s="339">
        <f t="shared" si="20"/>
        <v>0</v>
      </c>
      <c r="AG45" s="339"/>
      <c r="AH45" s="398">
        <f t="shared" si="21"/>
        <v>0</v>
      </c>
      <c r="AI45" s="298"/>
    </row>
    <row r="46" spans="1:35" ht="16.5" customHeight="1">
      <c r="A46" s="67"/>
      <c r="B46" s="387" t="s">
        <v>181</v>
      </c>
      <c r="C46" s="388"/>
      <c r="D46" s="388"/>
      <c r="E46" s="388"/>
      <c r="F46" s="388"/>
      <c r="G46" s="388"/>
      <c r="H46" s="388"/>
      <c r="I46" s="388"/>
      <c r="J46" s="138"/>
      <c r="K46" s="139"/>
      <c r="L46" s="390"/>
      <c r="M46" s="391"/>
      <c r="N46" s="392"/>
      <c r="O46" s="390"/>
      <c r="P46" s="391"/>
      <c r="Q46" s="392"/>
      <c r="R46" s="390"/>
      <c r="S46" s="391"/>
      <c r="T46" s="392"/>
      <c r="U46" s="396"/>
      <c r="V46" s="391"/>
      <c r="W46" s="392"/>
      <c r="X46" s="390"/>
      <c r="Y46" s="391"/>
      <c r="Z46" s="392"/>
      <c r="AA46" s="396"/>
      <c r="AB46" s="391"/>
      <c r="AC46" s="392"/>
      <c r="AD46" s="339">
        <f t="shared" si="19"/>
        <v>0</v>
      </c>
      <c r="AE46" s="339"/>
      <c r="AF46" s="339">
        <f t="shared" si="20"/>
        <v>0</v>
      </c>
      <c r="AG46" s="339"/>
      <c r="AH46" s="398">
        <f t="shared" si="21"/>
        <v>0</v>
      </c>
      <c r="AI46" s="298"/>
    </row>
    <row r="47" spans="1:35" ht="16.5" customHeight="1">
      <c r="A47" s="67"/>
      <c r="B47" s="429" t="s">
        <v>215</v>
      </c>
      <c r="C47" s="430"/>
      <c r="D47" s="430"/>
      <c r="E47" s="430"/>
      <c r="F47" s="430"/>
      <c r="G47" s="430"/>
      <c r="H47" s="430"/>
      <c r="I47" s="430"/>
      <c r="J47" s="430"/>
      <c r="K47" s="431"/>
      <c r="L47" s="390"/>
      <c r="M47" s="391"/>
      <c r="N47" s="392"/>
      <c r="O47" s="390"/>
      <c r="P47" s="391"/>
      <c r="Q47" s="392"/>
      <c r="R47" s="390"/>
      <c r="S47" s="391"/>
      <c r="T47" s="392"/>
      <c r="U47" s="396"/>
      <c r="V47" s="391"/>
      <c r="W47" s="392"/>
      <c r="X47" s="390"/>
      <c r="Y47" s="391"/>
      <c r="Z47" s="392"/>
      <c r="AA47" s="396"/>
      <c r="AB47" s="391"/>
      <c r="AC47" s="392"/>
      <c r="AD47" s="339">
        <f t="shared" si="19"/>
        <v>0</v>
      </c>
      <c r="AE47" s="339"/>
      <c r="AF47" s="339">
        <f t="shared" si="20"/>
        <v>0</v>
      </c>
      <c r="AG47" s="339"/>
      <c r="AH47" s="398">
        <f t="shared" si="21"/>
        <v>0</v>
      </c>
      <c r="AI47" s="298"/>
    </row>
    <row r="48" spans="1:35" ht="9.9499999999999993" customHeight="1">
      <c r="A48" s="67"/>
      <c r="B48" s="466" t="s">
        <v>290</v>
      </c>
      <c r="C48" s="467"/>
      <c r="D48" s="467"/>
      <c r="E48" s="467"/>
      <c r="F48" s="467"/>
      <c r="G48" s="467"/>
      <c r="H48" s="467"/>
      <c r="I48" s="467"/>
      <c r="J48" s="467"/>
      <c r="K48" s="468"/>
      <c r="L48" s="393"/>
      <c r="M48" s="394"/>
      <c r="N48" s="395"/>
      <c r="O48" s="393"/>
      <c r="P48" s="394"/>
      <c r="Q48" s="395"/>
      <c r="R48" s="393"/>
      <c r="S48" s="394"/>
      <c r="T48" s="395"/>
      <c r="U48" s="393"/>
      <c r="V48" s="394"/>
      <c r="W48" s="395"/>
      <c r="X48" s="393"/>
      <c r="Y48" s="394"/>
      <c r="Z48" s="395"/>
      <c r="AA48" s="393"/>
      <c r="AB48" s="394"/>
      <c r="AC48" s="395"/>
      <c r="AD48" s="447">
        <f t="shared" ref="AD48" si="22">L48+R48+X48</f>
        <v>0</v>
      </c>
      <c r="AE48" s="448"/>
      <c r="AF48" s="447">
        <f t="shared" ref="AF48" si="23">L48*3+R48*1.5+X48*0.3</f>
        <v>0</v>
      </c>
      <c r="AG48" s="448"/>
      <c r="AH48" s="447">
        <f t="shared" ref="AH48:AH49" si="24">IF(L48="",0,MAX(MIN(3,L48),0))</f>
        <v>0</v>
      </c>
      <c r="AI48" s="448"/>
    </row>
    <row r="49" spans="1:35" ht="9.6" customHeight="1">
      <c r="A49" s="67"/>
      <c r="B49" s="457" t="s">
        <v>291</v>
      </c>
      <c r="C49" s="458"/>
      <c r="D49" s="458"/>
      <c r="E49" s="458"/>
      <c r="F49" s="458"/>
      <c r="G49" s="458"/>
      <c r="H49" s="458"/>
      <c r="I49" s="458"/>
      <c r="J49" s="458"/>
      <c r="K49" s="459"/>
      <c r="L49" s="463"/>
      <c r="M49" s="464"/>
      <c r="N49" s="465"/>
      <c r="O49" s="463"/>
      <c r="P49" s="464"/>
      <c r="Q49" s="465"/>
      <c r="R49" s="463"/>
      <c r="S49" s="464"/>
      <c r="T49" s="465"/>
      <c r="U49" s="463"/>
      <c r="V49" s="464"/>
      <c r="W49" s="465"/>
      <c r="X49" s="463"/>
      <c r="Y49" s="464"/>
      <c r="Z49" s="465"/>
      <c r="AA49" s="463"/>
      <c r="AB49" s="464"/>
      <c r="AC49" s="465"/>
      <c r="AD49" s="449"/>
      <c r="AE49" s="450"/>
      <c r="AF49" s="449"/>
      <c r="AG49" s="450"/>
      <c r="AH49" s="449">
        <f t="shared" si="24"/>
        <v>0</v>
      </c>
      <c r="AI49" s="450"/>
    </row>
    <row r="50" spans="1:35" ht="16.5" customHeight="1">
      <c r="A50" s="67"/>
      <c r="B50" s="132" t="s">
        <v>267</v>
      </c>
      <c r="C50" s="133"/>
      <c r="D50" s="133"/>
      <c r="E50" s="133"/>
      <c r="F50" s="133"/>
      <c r="G50" s="133"/>
      <c r="H50" s="133"/>
      <c r="I50" s="133"/>
      <c r="J50" s="133"/>
      <c r="K50" s="134"/>
      <c r="L50" s="145"/>
      <c r="M50" s="115"/>
      <c r="N50" s="115"/>
      <c r="O50" s="146"/>
      <c r="P50" s="115"/>
      <c r="Q50" s="115"/>
      <c r="R50" s="145"/>
      <c r="S50" s="115"/>
      <c r="T50" s="115"/>
      <c r="U50" s="146"/>
      <c r="V50" s="115"/>
      <c r="W50" s="115"/>
      <c r="X50" s="145"/>
      <c r="Y50" s="115"/>
      <c r="Z50" s="115"/>
      <c r="AA50" s="147"/>
      <c r="AB50" s="115"/>
      <c r="AC50" s="115"/>
      <c r="AD50" s="148"/>
      <c r="AE50" s="148"/>
      <c r="AF50" s="148"/>
      <c r="AG50" s="148"/>
      <c r="AH50" s="148"/>
      <c r="AI50" s="149"/>
    </row>
    <row r="51" spans="1:35" ht="16.5" customHeight="1">
      <c r="A51" s="67"/>
      <c r="B51" s="384" t="s">
        <v>324</v>
      </c>
      <c r="C51" s="397"/>
      <c r="D51" s="397"/>
      <c r="E51" s="397"/>
      <c r="F51" s="397"/>
      <c r="G51" s="397"/>
      <c r="H51" s="397"/>
      <c r="I51" s="397"/>
      <c r="J51" s="131"/>
      <c r="K51" s="137"/>
      <c r="L51" s="390"/>
      <c r="M51" s="391"/>
      <c r="N51" s="392"/>
      <c r="O51" s="390"/>
      <c r="P51" s="391"/>
      <c r="Q51" s="392"/>
      <c r="R51" s="390"/>
      <c r="S51" s="391"/>
      <c r="T51" s="392"/>
      <c r="U51" s="396"/>
      <c r="V51" s="391"/>
      <c r="W51" s="392"/>
      <c r="X51" s="390"/>
      <c r="Y51" s="391"/>
      <c r="Z51" s="392"/>
      <c r="AA51" s="396"/>
      <c r="AB51" s="391"/>
      <c r="AC51" s="392"/>
      <c r="AD51" s="339">
        <f t="shared" si="19"/>
        <v>0</v>
      </c>
      <c r="AE51" s="339"/>
      <c r="AF51" s="339">
        <f t="shared" si="20"/>
        <v>0</v>
      </c>
      <c r="AG51" s="339"/>
      <c r="AH51" s="398">
        <f t="shared" si="21"/>
        <v>0</v>
      </c>
      <c r="AI51" s="298"/>
    </row>
    <row r="52" spans="1:35" ht="17.100000000000001" customHeight="1">
      <c r="A52" s="67"/>
      <c r="B52" s="432" t="s">
        <v>325</v>
      </c>
      <c r="C52" s="433"/>
      <c r="D52" s="433"/>
      <c r="E52" s="433"/>
      <c r="F52" s="433"/>
      <c r="G52" s="433"/>
      <c r="H52" s="433"/>
      <c r="I52" s="433"/>
      <c r="J52" s="433"/>
      <c r="K52" s="434"/>
      <c r="L52" s="390"/>
      <c r="M52" s="391"/>
      <c r="N52" s="392"/>
      <c r="O52" s="390"/>
      <c r="P52" s="435"/>
      <c r="Q52" s="436"/>
      <c r="R52" s="390"/>
      <c r="S52" s="391"/>
      <c r="T52" s="392"/>
      <c r="U52" s="396"/>
      <c r="V52" s="437"/>
      <c r="W52" s="438"/>
      <c r="X52" s="390"/>
      <c r="Y52" s="391"/>
      <c r="Z52" s="392"/>
      <c r="AA52" s="396"/>
      <c r="AB52" s="437"/>
      <c r="AC52" s="438"/>
      <c r="AD52" s="398">
        <f t="shared" si="19"/>
        <v>0</v>
      </c>
      <c r="AE52" s="298"/>
      <c r="AF52" s="398">
        <f t="shared" si="20"/>
        <v>0</v>
      </c>
      <c r="AG52" s="298"/>
      <c r="AH52" s="398">
        <f t="shared" si="21"/>
        <v>0</v>
      </c>
      <c r="AI52" s="298"/>
    </row>
    <row r="53" spans="1:35" ht="17.100000000000001" customHeight="1">
      <c r="A53"/>
      <c r="B53" s="132" t="s">
        <v>266</v>
      </c>
      <c r="C53" s="133"/>
      <c r="D53" s="133"/>
      <c r="E53" s="133"/>
      <c r="F53" s="133"/>
      <c r="G53" s="133"/>
      <c r="H53" s="133"/>
      <c r="I53" s="133"/>
      <c r="J53" s="133"/>
      <c r="K53" s="134"/>
      <c r="L53" s="390"/>
      <c r="M53" s="391"/>
      <c r="N53" s="392"/>
      <c r="O53" s="390"/>
      <c r="P53" s="435"/>
      <c r="Q53" s="436"/>
      <c r="R53" s="390"/>
      <c r="S53" s="391"/>
      <c r="T53" s="392"/>
      <c r="U53" s="390"/>
      <c r="V53" s="435"/>
      <c r="W53" s="436"/>
      <c r="X53" s="390"/>
      <c r="Y53" s="391"/>
      <c r="Z53" s="392"/>
      <c r="AA53" s="396"/>
      <c r="AB53" s="437"/>
      <c r="AC53" s="438"/>
      <c r="AD53" s="398">
        <f t="shared" si="19"/>
        <v>0</v>
      </c>
      <c r="AE53" s="298"/>
      <c r="AF53" s="398">
        <f t="shared" si="20"/>
        <v>0</v>
      </c>
      <c r="AG53" s="298"/>
      <c r="AH53" s="398">
        <f t="shared" ref="AH53" si="25">IF(L53="",0,MAX(MIN(10,L53),0))</f>
        <v>0</v>
      </c>
      <c r="AI53" s="298"/>
    </row>
    <row r="54" spans="1:35" ht="17.100000000000001" customHeight="1">
      <c r="A54" s="1"/>
      <c r="B54" s="402" t="s">
        <v>122</v>
      </c>
      <c r="C54" s="403"/>
      <c r="D54" s="403"/>
      <c r="E54" s="403"/>
      <c r="F54" s="403"/>
      <c r="G54" s="403"/>
      <c r="H54" s="403"/>
      <c r="I54" s="403"/>
      <c r="J54" s="403"/>
      <c r="K54" s="404"/>
      <c r="L54" s="399">
        <f>SUM(L15:N20,L22:N23,L25:N29,L31:N33,L35:N38,L40:N49,L51:N53)</f>
        <v>0</v>
      </c>
      <c r="M54" s="400"/>
      <c r="N54" s="401"/>
      <c r="O54" s="399">
        <f>L54*3</f>
        <v>0</v>
      </c>
      <c r="P54" s="400"/>
      <c r="Q54" s="401"/>
      <c r="R54" s="399">
        <f>SUM(R15:T20,R22:T23,R25:T29,R31:T33,R35:T38,R40:T49,R51:T53)</f>
        <v>0</v>
      </c>
      <c r="S54" s="400"/>
      <c r="T54" s="401"/>
      <c r="U54" s="399">
        <f>R54*1.5</f>
        <v>0</v>
      </c>
      <c r="V54" s="400"/>
      <c r="W54" s="401"/>
      <c r="X54" s="399">
        <f>SUM(X15:Z20,X22:Z23,X25:Z29,X31:Z33,X35:Z38,X40:Z49,X51:Z53)</f>
        <v>0</v>
      </c>
      <c r="Y54" s="400"/>
      <c r="Z54" s="401"/>
      <c r="AA54" s="399">
        <f>X54*0.3</f>
        <v>0</v>
      </c>
      <c r="AB54" s="400"/>
      <c r="AC54" s="401"/>
      <c r="AD54" s="451">
        <f>L54+R54+X54</f>
        <v>0</v>
      </c>
      <c r="AE54" s="452"/>
      <c r="AF54" s="453">
        <f>O54+U54+AA54</f>
        <v>0</v>
      </c>
      <c r="AG54" s="454"/>
      <c r="AH54" s="455">
        <f>SUM(AH15:AI33,MIN(15,SUM(AH35:AI52)),AH53)</f>
        <v>0</v>
      </c>
      <c r="AI54" s="456"/>
    </row>
    <row r="55" spans="1:35">
      <c r="A55" s="1"/>
      <c r="B55" s="150" t="s">
        <v>275</v>
      </c>
      <c r="C55" s="67"/>
      <c r="D55" s="67"/>
      <c r="E55" s="67"/>
      <c r="F55" s="67"/>
      <c r="G55" s="67"/>
      <c r="H55" s="67"/>
      <c r="I55" s="67"/>
      <c r="J55" s="67"/>
      <c r="K55" s="67"/>
      <c r="L55" s="67"/>
      <c r="M55" s="67"/>
      <c r="N55" s="67"/>
      <c r="O55" s="67"/>
      <c r="P55" s="67"/>
      <c r="Q55" s="67"/>
      <c r="R55" s="67"/>
      <c r="S55" s="67"/>
      <c r="T55" s="19"/>
      <c r="U55" s="19"/>
      <c r="V55" s="19"/>
      <c r="W55" s="19"/>
      <c r="X55" s="19"/>
      <c r="Y55" s="19"/>
      <c r="Z55" s="19"/>
      <c r="AA55" s="19"/>
      <c r="AB55" s="19"/>
      <c r="AC55" s="151"/>
      <c r="AD55" s="19"/>
      <c r="AE55" s="19"/>
      <c r="AF55" s="19"/>
      <c r="AG55" s="19"/>
      <c r="AH55" s="19"/>
      <c r="AI55" s="151"/>
    </row>
    <row r="56" spans="1:35">
      <c r="B56"/>
      <c r="C56" s="67"/>
      <c r="D56" s="67"/>
      <c r="E56" s="67"/>
      <c r="F56" s="67"/>
      <c r="G56" s="67"/>
      <c r="H56" s="67"/>
      <c r="I56" s="67"/>
      <c r="J56" s="67"/>
      <c r="K56" s="67"/>
      <c r="L56" s="67"/>
      <c r="M56" s="67"/>
      <c r="N56" s="67"/>
      <c r="O56" s="67"/>
      <c r="P56" s="67"/>
      <c r="Q56" s="67"/>
      <c r="R56" s="67"/>
      <c r="S56" s="67"/>
      <c r="T56" s="67"/>
      <c r="U56" s="67"/>
    </row>
    <row r="57" spans="1:35">
      <c r="B57" s="1"/>
      <c r="T57" s="20"/>
      <c r="U57" s="20"/>
    </row>
    <row r="58" spans="1:35">
      <c r="B58" s="1"/>
      <c r="T58" s="20"/>
      <c r="U58" s="20"/>
    </row>
  </sheetData>
  <sheetProtection algorithmName="SHA-512" hashValue="Kwb+znAxJT67lKMSES2VB5fx5MmClDeASBfmDfHC3GDgwi3YRixzsAj7FueQeIDGSUIKvqeDZ2H4rNDLzHLEhA==" saltValue="nO+xTQyrrxDVhYgbL/9Rag==" spinCount="100000" sheet="1" objects="1" scenarios="1"/>
  <mergeCells count="340">
    <mergeCell ref="AF48:AG49"/>
    <mergeCell ref="AH48:AI49"/>
    <mergeCell ref="B49:K49"/>
    <mergeCell ref="B28:K28"/>
    <mergeCell ref="L27:N28"/>
    <mergeCell ref="O27:Q28"/>
    <mergeCell ref="R27:T28"/>
    <mergeCell ref="U27:W28"/>
    <mergeCell ref="X27:Z28"/>
    <mergeCell ref="AA27:AC28"/>
    <mergeCell ref="B29:K29"/>
    <mergeCell ref="B48:K48"/>
    <mergeCell ref="L48:N49"/>
    <mergeCell ref="O48:Q49"/>
    <mergeCell ref="R48:T49"/>
    <mergeCell ref="U48:W49"/>
    <mergeCell ref="X48:Z49"/>
    <mergeCell ref="AA48:AC49"/>
    <mergeCell ref="L29:N29"/>
    <mergeCell ref="O29:Q29"/>
    <mergeCell ref="R29:T29"/>
    <mergeCell ref="U29:W29"/>
    <mergeCell ref="X29:Z29"/>
    <mergeCell ref="AD29:AE29"/>
    <mergeCell ref="AF29:AG29"/>
    <mergeCell ref="B27:K27"/>
    <mergeCell ref="AD27:AE28"/>
    <mergeCell ref="AF27:AG28"/>
    <mergeCell ref="AH27:AI28"/>
    <mergeCell ref="AD54:AE54"/>
    <mergeCell ref="AF54:AG54"/>
    <mergeCell ref="AH54:AI54"/>
    <mergeCell ref="AD51:AE51"/>
    <mergeCell ref="AF51:AG51"/>
    <mergeCell ref="AH51:AI51"/>
    <mergeCell ref="AD52:AE52"/>
    <mergeCell ref="AF52:AG52"/>
    <mergeCell ref="AH52:AI52"/>
    <mergeCell ref="AD40:AE40"/>
    <mergeCell ref="AF40:AG40"/>
    <mergeCell ref="AH40:AI40"/>
    <mergeCell ref="AD36:AE36"/>
    <mergeCell ref="AD43:AE43"/>
    <mergeCell ref="AF43:AG43"/>
    <mergeCell ref="AH43:AI43"/>
    <mergeCell ref="AD44:AE44"/>
    <mergeCell ref="AD48:AE49"/>
    <mergeCell ref="AD35:AE35"/>
    <mergeCell ref="AF35:AG35"/>
    <mergeCell ref="AH35:AI35"/>
    <mergeCell ref="AF36:AG36"/>
    <mergeCell ref="AH36:AI36"/>
    <mergeCell ref="AD37:AE37"/>
    <mergeCell ref="AF37:AG37"/>
    <mergeCell ref="AH37:AI37"/>
    <mergeCell ref="AD38:AE38"/>
    <mergeCell ref="AF38:AG38"/>
    <mergeCell ref="AH38:AI38"/>
    <mergeCell ref="AD13:AE13"/>
    <mergeCell ref="AF13:AG13"/>
    <mergeCell ref="AH13:AI13"/>
    <mergeCell ref="AD15:AE15"/>
    <mergeCell ref="AF15:AG15"/>
    <mergeCell ref="AH15:AI15"/>
    <mergeCell ref="AD16:AE16"/>
    <mergeCell ref="AF16:AG16"/>
    <mergeCell ref="AH16:AI16"/>
    <mergeCell ref="AD17:AE17"/>
    <mergeCell ref="AF17:AG17"/>
    <mergeCell ref="AH17:AI17"/>
    <mergeCell ref="AD18:AE18"/>
    <mergeCell ref="AF18:AG18"/>
    <mergeCell ref="AH18:AI18"/>
    <mergeCell ref="AD19:AE19"/>
    <mergeCell ref="AF19:AG19"/>
    <mergeCell ref="AH19:AI19"/>
    <mergeCell ref="AD20:AE20"/>
    <mergeCell ref="AF20:AG20"/>
    <mergeCell ref="AH20:AI20"/>
    <mergeCell ref="L53:N53"/>
    <mergeCell ref="O53:Q53"/>
    <mergeCell ref="R53:T53"/>
    <mergeCell ref="U53:W53"/>
    <mergeCell ref="X53:Z53"/>
    <mergeCell ref="AA53:AC53"/>
    <mergeCell ref="AD53:AE53"/>
    <mergeCell ref="AF53:AG53"/>
    <mergeCell ref="AH53:AI53"/>
    <mergeCell ref="U46:W46"/>
    <mergeCell ref="X46:Z46"/>
    <mergeCell ref="AA46:AC46"/>
    <mergeCell ref="L47:N47"/>
    <mergeCell ref="O47:Q47"/>
    <mergeCell ref="U47:W47"/>
    <mergeCell ref="X47:Z47"/>
    <mergeCell ref="AA47:AC47"/>
    <mergeCell ref="AD46:AE46"/>
    <mergeCell ref="AF46:AG46"/>
    <mergeCell ref="AH46:AI46"/>
    <mergeCell ref="AD47:AE47"/>
    <mergeCell ref="B52:K52"/>
    <mergeCell ref="L52:N52"/>
    <mergeCell ref="O52:Q52"/>
    <mergeCell ref="R52:T52"/>
    <mergeCell ref="U52:W52"/>
    <mergeCell ref="X52:Z52"/>
    <mergeCell ref="AA52:AC52"/>
    <mergeCell ref="B51:I51"/>
    <mergeCell ref="L51:N51"/>
    <mergeCell ref="O51:Q51"/>
    <mergeCell ref="R51:T51"/>
    <mergeCell ref="U51:W51"/>
    <mergeCell ref="X51:Z51"/>
    <mergeCell ref="AA51:AC51"/>
    <mergeCell ref="AF47:AG47"/>
    <mergeCell ref="AH47:AI47"/>
    <mergeCell ref="U44:W44"/>
    <mergeCell ref="X44:Z44"/>
    <mergeCell ref="AA44:AC44"/>
    <mergeCell ref="L45:N45"/>
    <mergeCell ref="O45:Q45"/>
    <mergeCell ref="U45:W45"/>
    <mergeCell ref="X45:Z45"/>
    <mergeCell ref="AA45:AC45"/>
    <mergeCell ref="AD45:AE45"/>
    <mergeCell ref="AF45:AG45"/>
    <mergeCell ref="AH45:AI45"/>
    <mergeCell ref="AF44:AG44"/>
    <mergeCell ref="AH44:AI44"/>
    <mergeCell ref="B44:I44"/>
    <mergeCell ref="B45:I45"/>
    <mergeCell ref="B46:I46"/>
    <mergeCell ref="R45:T45"/>
    <mergeCell ref="R46:T46"/>
    <mergeCell ref="R44:T44"/>
    <mergeCell ref="R47:T47"/>
    <mergeCell ref="L44:N44"/>
    <mergeCell ref="O44:Q44"/>
    <mergeCell ref="L46:N46"/>
    <mergeCell ref="O46:Q46"/>
    <mergeCell ref="B47:K47"/>
    <mergeCell ref="L43:N43"/>
    <mergeCell ref="O43:Q43"/>
    <mergeCell ref="R43:T43"/>
    <mergeCell ref="U43:W43"/>
    <mergeCell ref="X43:Z43"/>
    <mergeCell ref="AA43:AC43"/>
    <mergeCell ref="B40:I40"/>
    <mergeCell ref="B41:I41"/>
    <mergeCell ref="B42:I42"/>
    <mergeCell ref="L41:N41"/>
    <mergeCell ref="O41:Q41"/>
    <mergeCell ref="R41:T41"/>
    <mergeCell ref="U41:W41"/>
    <mergeCell ref="X41:Z41"/>
    <mergeCell ref="AA41:AC41"/>
    <mergeCell ref="L42:N42"/>
    <mergeCell ref="O42:Q42"/>
    <mergeCell ref="R42:T42"/>
    <mergeCell ref="U42:W42"/>
    <mergeCell ref="X42:Z42"/>
    <mergeCell ref="AA42:AC42"/>
    <mergeCell ref="B35:I35"/>
    <mergeCell ref="AD41:AE41"/>
    <mergeCell ref="AF41:AG41"/>
    <mergeCell ref="AH41:AI41"/>
    <mergeCell ref="AD42:AE42"/>
    <mergeCell ref="AF42:AG42"/>
    <mergeCell ref="AH42:AI42"/>
    <mergeCell ref="B37:I37"/>
    <mergeCell ref="L37:N37"/>
    <mergeCell ref="O37:Q37"/>
    <mergeCell ref="R37:T37"/>
    <mergeCell ref="U37:W37"/>
    <mergeCell ref="X37:Z37"/>
    <mergeCell ref="AA37:AC37"/>
    <mergeCell ref="B38:I38"/>
    <mergeCell ref="L38:N38"/>
    <mergeCell ref="O38:Q38"/>
    <mergeCell ref="R38:T38"/>
    <mergeCell ref="U38:W38"/>
    <mergeCell ref="X38:Z38"/>
    <mergeCell ref="AA38:AC38"/>
    <mergeCell ref="X40:Z40"/>
    <mergeCell ref="AA40:AC40"/>
    <mergeCell ref="U40:W40"/>
    <mergeCell ref="U20:W20"/>
    <mergeCell ref="X20:Z20"/>
    <mergeCell ref="AA20:AC20"/>
    <mergeCell ref="B20:K20"/>
    <mergeCell ref="L19:N19"/>
    <mergeCell ref="O19:Q19"/>
    <mergeCell ref="R19:T19"/>
    <mergeCell ref="U19:W19"/>
    <mergeCell ref="X19:Z19"/>
    <mergeCell ref="AA19:AC19"/>
    <mergeCell ref="O15:Q15"/>
    <mergeCell ref="AA15:AC15"/>
    <mergeCell ref="X15:Z15"/>
    <mergeCell ref="B25:J25"/>
    <mergeCell ref="U31:W31"/>
    <mergeCell ref="AA16:AC16"/>
    <mergeCell ref="AA22:AC22"/>
    <mergeCell ref="U22:W22"/>
    <mergeCell ref="X22:Z22"/>
    <mergeCell ref="U17:W17"/>
    <mergeCell ref="U16:W16"/>
    <mergeCell ref="X16:Z16"/>
    <mergeCell ref="B17:K17"/>
    <mergeCell ref="L17:N17"/>
    <mergeCell ref="O17:Q17"/>
    <mergeCell ref="R17:T17"/>
    <mergeCell ref="AA18:AC18"/>
    <mergeCell ref="X17:Z17"/>
    <mergeCell ref="AA17:AC17"/>
    <mergeCell ref="B18:I18"/>
    <mergeCell ref="B19:J19"/>
    <mergeCell ref="L20:N20"/>
    <mergeCell ref="O20:Q20"/>
    <mergeCell ref="R20:T20"/>
    <mergeCell ref="L18:N18"/>
    <mergeCell ref="O18:Q18"/>
    <mergeCell ref="B16:I16"/>
    <mergeCell ref="L16:N16"/>
    <mergeCell ref="O16:Q16"/>
    <mergeCell ref="R16:T16"/>
    <mergeCell ref="R18:T18"/>
    <mergeCell ref="AD12:AI12"/>
    <mergeCell ref="R15:T15"/>
    <mergeCell ref="U15:W15"/>
    <mergeCell ref="B12:K13"/>
    <mergeCell ref="L12:Q12"/>
    <mergeCell ref="R12:W12"/>
    <mergeCell ref="R13:T13"/>
    <mergeCell ref="U13:W13"/>
    <mergeCell ref="X12:AC12"/>
    <mergeCell ref="L13:N13"/>
    <mergeCell ref="O13:Q13"/>
    <mergeCell ref="X13:Z13"/>
    <mergeCell ref="AA13:AC13"/>
    <mergeCell ref="U18:W18"/>
    <mergeCell ref="X18:Z18"/>
    <mergeCell ref="B15:I15"/>
    <mergeCell ref="L15:N15"/>
    <mergeCell ref="B26:I26"/>
    <mergeCell ref="R26:T26"/>
    <mergeCell ref="L32:N32"/>
    <mergeCell ref="AA32:AC32"/>
    <mergeCell ref="AA31:AC31"/>
    <mergeCell ref="X32:Z32"/>
    <mergeCell ref="O25:Q25"/>
    <mergeCell ref="U32:W32"/>
    <mergeCell ref="L40:N40"/>
    <mergeCell ref="O40:Q40"/>
    <mergeCell ref="R40:T40"/>
    <mergeCell ref="B36:I36"/>
    <mergeCell ref="L36:N36"/>
    <mergeCell ref="O36:Q36"/>
    <mergeCell ref="R36:T36"/>
    <mergeCell ref="U36:W36"/>
    <mergeCell ref="X36:Z36"/>
    <mergeCell ref="AA36:AC36"/>
    <mergeCell ref="L35:N35"/>
    <mergeCell ref="O35:Q35"/>
    <mergeCell ref="R35:T35"/>
    <mergeCell ref="U35:W35"/>
    <mergeCell ref="X35:Z35"/>
    <mergeCell ref="AA35:AC35"/>
    <mergeCell ref="AA54:AC54"/>
    <mergeCell ref="B54:K54"/>
    <mergeCell ref="L54:N54"/>
    <mergeCell ref="O54:Q54"/>
    <mergeCell ref="R54:T54"/>
    <mergeCell ref="U54:W54"/>
    <mergeCell ref="X54:Z54"/>
    <mergeCell ref="AD22:AE22"/>
    <mergeCell ref="AF22:AG22"/>
    <mergeCell ref="AD31:AE31"/>
    <mergeCell ref="AF31:AG31"/>
    <mergeCell ref="B22:I22"/>
    <mergeCell ref="L22:N22"/>
    <mergeCell ref="O22:Q22"/>
    <mergeCell ref="R22:T22"/>
    <mergeCell ref="AA33:AC33"/>
    <mergeCell ref="X26:Z26"/>
    <mergeCell ref="AA26:AC26"/>
    <mergeCell ref="U26:W26"/>
    <mergeCell ref="X31:Z31"/>
    <mergeCell ref="X23:Z23"/>
    <mergeCell ref="B23:I23"/>
    <mergeCell ref="L23:N23"/>
    <mergeCell ref="O23:Q23"/>
    <mergeCell ref="U23:W23"/>
    <mergeCell ref="L25:N25"/>
    <mergeCell ref="X33:Z33"/>
    <mergeCell ref="AA25:AC25"/>
    <mergeCell ref="AA23:AC23"/>
    <mergeCell ref="AH22:AI22"/>
    <mergeCell ref="AD23:AE23"/>
    <mergeCell ref="AF23:AG23"/>
    <mergeCell ref="AH23:AI23"/>
    <mergeCell ref="AD25:AE25"/>
    <mergeCell ref="AF25:AG25"/>
    <mergeCell ref="AH25:AI25"/>
    <mergeCell ref="AD26:AE26"/>
    <mergeCell ref="AF26:AG26"/>
    <mergeCell ref="AH26:AI26"/>
    <mergeCell ref="AH31:AI31"/>
    <mergeCell ref="AD32:AE32"/>
    <mergeCell ref="AF32:AG32"/>
    <mergeCell ref="AH32:AI32"/>
    <mergeCell ref="AD33:AE33"/>
    <mergeCell ref="AF33:AG33"/>
    <mergeCell ref="AH33:AI33"/>
    <mergeCell ref="AH29:AI29"/>
    <mergeCell ref="AA29:AC29"/>
    <mergeCell ref="B7:E7"/>
    <mergeCell ref="G7:Q7"/>
    <mergeCell ref="G9:Q10"/>
    <mergeCell ref="S9:S10"/>
    <mergeCell ref="D4:AE5"/>
    <mergeCell ref="B32:K32"/>
    <mergeCell ref="B43:K43"/>
    <mergeCell ref="L31:N31"/>
    <mergeCell ref="O31:Q31"/>
    <mergeCell ref="R31:T31"/>
    <mergeCell ref="O26:Q26"/>
    <mergeCell ref="O32:Q32"/>
    <mergeCell ref="R32:T32"/>
    <mergeCell ref="U33:W33"/>
    <mergeCell ref="L26:N26"/>
    <mergeCell ref="B33:I33"/>
    <mergeCell ref="L33:N33"/>
    <mergeCell ref="O33:Q33"/>
    <mergeCell ref="R33:T33"/>
    <mergeCell ref="B31:I31"/>
    <mergeCell ref="R23:T23"/>
    <mergeCell ref="U25:W25"/>
    <mergeCell ref="X25:Z25"/>
    <mergeCell ref="R25:T25"/>
  </mergeCells>
  <phoneticPr fontId="3"/>
  <printOptions horizontalCentered="1"/>
  <pageMargins left="0.74803149606299213" right="0.70866141732283472" top="0.98425196850393704" bottom="0.59055118110236227" header="0.51181102362204722" footer="0.51181102362204722"/>
  <pageSetup paperSize="9" scale="93" orientation="portrait" r:id="rId1"/>
  <headerFooter alignWithMargins="0"/>
  <ignoredErrors>
    <ignoredError sqref="O5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AI63"/>
  <sheetViews>
    <sheetView showGridLines="0" showZeros="0" zoomScaleNormal="100" workbookViewId="0">
      <selection activeCell="D4" sqref="D4:AE5"/>
    </sheetView>
  </sheetViews>
  <sheetFormatPr defaultColWidth="9" defaultRowHeight="13.5"/>
  <cols>
    <col min="1" max="1" width="1.875" style="20" customWidth="1"/>
    <col min="2" max="9" width="3" style="20" customWidth="1"/>
    <col min="10" max="10" width="5.5" style="20" customWidth="1"/>
    <col min="11" max="15" width="2.375" style="20" customWidth="1"/>
    <col min="16" max="16" width="2.125" style="20" customWidth="1"/>
    <col min="17" max="18" width="2.375" style="20" customWidth="1"/>
    <col min="19" max="22" width="2.375" style="1" customWidth="1"/>
    <col min="23" max="23" width="2.375" style="20" customWidth="1"/>
    <col min="24" max="24" width="2.125" style="20" customWidth="1"/>
    <col min="25" max="28" width="2.375" style="1" customWidth="1"/>
    <col min="29" max="34" width="3" style="1" customWidth="1"/>
    <col min="35" max="16384" width="9" style="1"/>
  </cols>
  <sheetData>
    <row r="1" spans="1:34" s="6" customFormat="1" ht="12" customHeight="1">
      <c r="A1" s="117" t="s">
        <v>32</v>
      </c>
      <c r="B1" s="117"/>
      <c r="C1" s="117"/>
      <c r="D1" s="117"/>
      <c r="E1" s="117"/>
      <c r="F1" s="118"/>
      <c r="G1" s="117"/>
      <c r="H1" s="117"/>
      <c r="I1" s="117"/>
      <c r="J1" s="117"/>
      <c r="K1" s="117"/>
      <c r="L1" s="117"/>
      <c r="M1" s="117"/>
      <c r="N1" s="117"/>
      <c r="O1" s="117"/>
      <c r="P1" s="117"/>
      <c r="Q1" s="117"/>
      <c r="R1" s="117"/>
      <c r="S1" s="119"/>
      <c r="T1" s="117"/>
      <c r="U1" s="117"/>
      <c r="V1" s="117"/>
      <c r="W1" s="117"/>
      <c r="X1" s="117"/>
      <c r="Y1" s="117"/>
      <c r="Z1" s="117"/>
      <c r="AA1" s="117"/>
      <c r="AB1" s="117"/>
      <c r="AC1" s="117"/>
      <c r="AD1" s="120"/>
      <c r="AE1" s="120"/>
      <c r="AF1" s="120"/>
      <c r="AG1" s="120"/>
      <c r="AH1" s="121" t="s">
        <v>33</v>
      </c>
    </row>
    <row r="2" spans="1:34">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3" t="s">
        <v>350</v>
      </c>
    </row>
    <row r="3" spans="1:34" ht="9" customHeight="1">
      <c r="B3" s="67"/>
      <c r="C3" s="67"/>
      <c r="D3" s="67"/>
      <c r="E3" s="67"/>
      <c r="F3" s="67"/>
      <c r="G3" s="67"/>
      <c r="H3" s="67"/>
      <c r="I3" s="67"/>
      <c r="J3" s="67"/>
      <c r="K3" s="67"/>
      <c r="L3" s="67"/>
      <c r="M3" s="67"/>
      <c r="N3" s="67"/>
      <c r="O3" s="67"/>
      <c r="P3" s="67"/>
      <c r="Q3" s="67"/>
      <c r="R3" s="124"/>
      <c r="W3" s="67"/>
      <c r="X3" s="124"/>
    </row>
    <row r="4" spans="1:34" ht="15" customHeight="1">
      <c r="B4" s="67"/>
      <c r="C4" s="67"/>
      <c r="D4" s="378" t="s">
        <v>351</v>
      </c>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80"/>
    </row>
    <row r="5" spans="1:34" ht="15" customHeight="1">
      <c r="B5" s="67"/>
      <c r="C5" s="127"/>
      <c r="D5" s="381"/>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3"/>
    </row>
    <row r="6" spans="1:34" ht="11.25" customHeight="1">
      <c r="B6" s="67"/>
      <c r="C6" s="67"/>
      <c r="D6" s="67"/>
      <c r="E6" s="67"/>
      <c r="F6" s="128"/>
      <c r="G6" s="67"/>
      <c r="H6" s="67"/>
      <c r="I6" s="67"/>
      <c r="J6" s="67"/>
      <c r="K6" s="67"/>
      <c r="L6" s="67"/>
      <c r="M6" s="67"/>
      <c r="N6" s="67"/>
      <c r="O6" s="67"/>
      <c r="P6" s="67"/>
      <c r="Q6" s="67"/>
      <c r="R6" s="67"/>
      <c r="W6" s="67"/>
      <c r="X6" s="67"/>
    </row>
    <row r="7" spans="1:34" ht="24" customHeight="1">
      <c r="B7" s="374" t="s">
        <v>263</v>
      </c>
      <c r="C7" s="374"/>
      <c r="D7" s="374"/>
      <c r="E7" s="374"/>
      <c r="F7" s="1"/>
      <c r="G7" s="244">
        <f>'1'!$E$15</f>
        <v>0</v>
      </c>
      <c r="H7" s="375"/>
      <c r="I7" s="375"/>
      <c r="J7" s="375"/>
      <c r="K7" s="375"/>
      <c r="L7" s="375"/>
      <c r="M7" s="375"/>
      <c r="N7" s="375"/>
      <c r="O7" s="375"/>
      <c r="P7" s="375"/>
      <c r="Q7" s="376"/>
      <c r="S7" s="73" t="s">
        <v>69</v>
      </c>
      <c r="W7" s="152"/>
      <c r="X7" s="67"/>
      <c r="AC7" s="129"/>
    </row>
    <row r="8" spans="1:34" ht="9" customHeight="1">
      <c r="B8" s="23"/>
      <c r="C8" s="23"/>
      <c r="D8" s="23"/>
      <c r="H8" s="21"/>
      <c r="S8" s="20"/>
      <c r="W8" s="67"/>
      <c r="X8" s="67"/>
    </row>
    <row r="9" spans="1:34" ht="12" customHeight="1">
      <c r="B9" s="86" t="s">
        <v>262</v>
      </c>
      <c r="C9" s="86"/>
      <c r="D9" s="86"/>
      <c r="E9" s="86"/>
      <c r="G9" s="315"/>
      <c r="H9" s="316"/>
      <c r="I9" s="316"/>
      <c r="J9" s="316"/>
      <c r="K9" s="316"/>
      <c r="L9" s="316"/>
      <c r="M9" s="316"/>
      <c r="N9" s="316"/>
      <c r="O9" s="316"/>
      <c r="P9" s="316"/>
      <c r="Q9" s="317"/>
      <c r="S9" s="377" t="s">
        <v>69</v>
      </c>
      <c r="W9" s="501"/>
      <c r="X9" s="67"/>
    </row>
    <row r="10" spans="1:34" ht="12" customHeight="1">
      <c r="B10" s="23" t="s">
        <v>264</v>
      </c>
      <c r="C10" s="23"/>
      <c r="D10" s="23"/>
      <c r="E10" s="23"/>
      <c r="G10" s="318"/>
      <c r="H10" s="319"/>
      <c r="I10" s="319"/>
      <c r="J10" s="319"/>
      <c r="K10" s="319"/>
      <c r="L10" s="319"/>
      <c r="M10" s="319"/>
      <c r="N10" s="319"/>
      <c r="O10" s="319"/>
      <c r="P10" s="319"/>
      <c r="Q10" s="320"/>
      <c r="S10" s="377"/>
      <c r="W10" s="501"/>
      <c r="X10" s="67"/>
    </row>
    <row r="11" spans="1:34" ht="10.5" customHeight="1">
      <c r="B11" s="67"/>
      <c r="C11" s="67"/>
      <c r="D11" s="67"/>
      <c r="E11" s="67"/>
      <c r="F11" s="128"/>
      <c r="G11" s="67"/>
      <c r="H11" s="67"/>
      <c r="I11" s="67"/>
      <c r="J11" s="67"/>
      <c r="K11" s="67"/>
      <c r="L11" s="67"/>
      <c r="M11" s="67"/>
      <c r="N11" s="67"/>
      <c r="O11" s="67"/>
      <c r="P11" s="67"/>
      <c r="Q11" s="67"/>
      <c r="R11" s="67"/>
      <c r="W11" s="67"/>
      <c r="X11" s="67"/>
    </row>
    <row r="12" spans="1:34" ht="15" customHeight="1">
      <c r="B12" s="410"/>
      <c r="C12" s="502"/>
      <c r="D12" s="502"/>
      <c r="E12" s="502"/>
      <c r="F12" s="502"/>
      <c r="G12" s="502"/>
      <c r="H12" s="502"/>
      <c r="I12" s="502"/>
      <c r="J12" s="503"/>
      <c r="K12" s="407" t="s">
        <v>38</v>
      </c>
      <c r="L12" s="507"/>
      <c r="M12" s="507"/>
      <c r="N12" s="507"/>
      <c r="O12" s="507"/>
      <c r="P12" s="508"/>
      <c r="Q12" s="407" t="s">
        <v>158</v>
      </c>
      <c r="R12" s="507"/>
      <c r="S12" s="507"/>
      <c r="T12" s="507"/>
      <c r="U12" s="507"/>
      <c r="V12" s="508"/>
      <c r="W12" s="407" t="s">
        <v>157</v>
      </c>
      <c r="X12" s="507"/>
      <c r="Y12" s="507"/>
      <c r="Z12" s="507"/>
      <c r="AA12" s="507"/>
      <c r="AB12" s="508"/>
      <c r="AC12" s="407" t="s">
        <v>102</v>
      </c>
      <c r="AD12" s="408"/>
      <c r="AE12" s="408"/>
      <c r="AF12" s="408"/>
      <c r="AG12" s="408"/>
      <c r="AH12" s="409"/>
    </row>
    <row r="13" spans="1:34" ht="23.25" customHeight="1">
      <c r="B13" s="504"/>
      <c r="C13" s="505"/>
      <c r="D13" s="505"/>
      <c r="E13" s="505"/>
      <c r="F13" s="505"/>
      <c r="G13" s="505"/>
      <c r="H13" s="505"/>
      <c r="I13" s="505"/>
      <c r="J13" s="506"/>
      <c r="K13" s="480" t="s">
        <v>103</v>
      </c>
      <c r="L13" s="481"/>
      <c r="M13" s="482"/>
      <c r="N13" s="418" t="s">
        <v>123</v>
      </c>
      <c r="O13" s="483"/>
      <c r="P13" s="484"/>
      <c r="Q13" s="480" t="s">
        <v>103</v>
      </c>
      <c r="R13" s="481"/>
      <c r="S13" s="482"/>
      <c r="T13" s="418" t="s">
        <v>123</v>
      </c>
      <c r="U13" s="483"/>
      <c r="V13" s="484"/>
      <c r="W13" s="480" t="s">
        <v>103</v>
      </c>
      <c r="X13" s="481"/>
      <c r="Y13" s="482"/>
      <c r="Z13" s="418" t="s">
        <v>123</v>
      </c>
      <c r="AA13" s="483"/>
      <c r="AB13" s="484"/>
      <c r="AC13" s="439" t="s">
        <v>268</v>
      </c>
      <c r="AD13" s="440"/>
      <c r="AE13" s="441" t="s">
        <v>269</v>
      </c>
      <c r="AF13" s="442"/>
      <c r="AG13" s="443" t="s">
        <v>270</v>
      </c>
      <c r="AH13" s="443"/>
    </row>
    <row r="14" spans="1:34" ht="15" customHeight="1">
      <c r="B14" s="154" t="s">
        <v>95</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33"/>
      <c r="AD14" s="133"/>
      <c r="AE14" s="133"/>
      <c r="AF14" s="133"/>
      <c r="AG14" s="133"/>
      <c r="AH14" s="134"/>
    </row>
    <row r="15" spans="1:34" ht="15" customHeight="1">
      <c r="B15" s="469" t="s">
        <v>183</v>
      </c>
      <c r="C15" s="470"/>
      <c r="D15" s="470"/>
      <c r="E15" s="470"/>
      <c r="F15" s="470"/>
      <c r="G15" s="470"/>
      <c r="H15" s="470"/>
      <c r="I15" s="470"/>
      <c r="J15" s="156"/>
      <c r="K15" s="390"/>
      <c r="L15" s="435"/>
      <c r="M15" s="436"/>
      <c r="N15" s="405"/>
      <c r="O15" s="474"/>
      <c r="P15" s="475"/>
      <c r="Q15" s="390"/>
      <c r="R15" s="435"/>
      <c r="S15" s="436"/>
      <c r="T15" s="396"/>
      <c r="U15" s="437"/>
      <c r="V15" s="438"/>
      <c r="W15" s="390"/>
      <c r="X15" s="435"/>
      <c r="Y15" s="436"/>
      <c r="Z15" s="396"/>
      <c r="AA15" s="437"/>
      <c r="AB15" s="438"/>
      <c r="AC15" s="339">
        <f>K15+Q15+W15</f>
        <v>0</v>
      </c>
      <c r="AD15" s="339"/>
      <c r="AE15" s="339">
        <f>K15*4+Q15*2+W15*0.4</f>
        <v>0</v>
      </c>
      <c r="AF15" s="339"/>
      <c r="AG15" s="398">
        <f>IF(K15="",0,MAX(MIN(10,K15),0))</f>
        <v>0</v>
      </c>
      <c r="AH15" s="298"/>
    </row>
    <row r="16" spans="1:34" ht="15" customHeight="1">
      <c r="B16" s="469" t="s">
        <v>184</v>
      </c>
      <c r="C16" s="470"/>
      <c r="D16" s="470"/>
      <c r="E16" s="470"/>
      <c r="F16" s="470"/>
      <c r="G16" s="470"/>
      <c r="H16" s="470"/>
      <c r="I16" s="470"/>
      <c r="J16" s="143"/>
      <c r="K16" s="390"/>
      <c r="L16" s="435"/>
      <c r="M16" s="436"/>
      <c r="N16" s="405"/>
      <c r="O16" s="474"/>
      <c r="P16" s="475"/>
      <c r="Q16" s="390"/>
      <c r="R16" s="435"/>
      <c r="S16" s="436"/>
      <c r="T16" s="396"/>
      <c r="U16" s="437"/>
      <c r="V16" s="438"/>
      <c r="W16" s="390"/>
      <c r="X16" s="435"/>
      <c r="Y16" s="436"/>
      <c r="Z16" s="396"/>
      <c r="AA16" s="437"/>
      <c r="AB16" s="438"/>
      <c r="AC16" s="339">
        <f t="shared" ref="AC16:AC25" si="0">K16+Q16+W16</f>
        <v>0</v>
      </c>
      <c r="AD16" s="339"/>
      <c r="AE16" s="339">
        <f t="shared" ref="AE16:AE25" si="1">K16*4+Q16*2+W16*0.4</f>
        <v>0</v>
      </c>
      <c r="AF16" s="339"/>
      <c r="AG16" s="398">
        <f t="shared" ref="AG16:AG25" si="2">IF(K16="",0,MAX(MIN(10,K16),0))</f>
        <v>0</v>
      </c>
      <c r="AH16" s="298"/>
    </row>
    <row r="17" spans="2:34" ht="15" customHeight="1">
      <c r="B17" s="477" t="s">
        <v>196</v>
      </c>
      <c r="C17" s="478"/>
      <c r="D17" s="478"/>
      <c r="E17" s="478"/>
      <c r="F17" s="478"/>
      <c r="G17" s="478"/>
      <c r="H17" s="478"/>
      <c r="I17" s="478"/>
      <c r="J17" s="479"/>
      <c r="K17" s="390"/>
      <c r="L17" s="435"/>
      <c r="M17" s="436"/>
      <c r="N17" s="405"/>
      <c r="O17" s="474"/>
      <c r="P17" s="475"/>
      <c r="Q17" s="390"/>
      <c r="R17" s="435"/>
      <c r="S17" s="436"/>
      <c r="T17" s="396"/>
      <c r="U17" s="437"/>
      <c r="V17" s="438"/>
      <c r="W17" s="390"/>
      <c r="X17" s="435"/>
      <c r="Y17" s="436"/>
      <c r="Z17" s="396"/>
      <c r="AA17" s="437"/>
      <c r="AB17" s="438"/>
      <c r="AC17" s="339">
        <f t="shared" si="0"/>
        <v>0</v>
      </c>
      <c r="AD17" s="339"/>
      <c r="AE17" s="339">
        <f t="shared" si="1"/>
        <v>0</v>
      </c>
      <c r="AF17" s="339"/>
      <c r="AG17" s="398">
        <f>IF(K17="",0,MAX(MIN(10,K17),0))</f>
        <v>0</v>
      </c>
      <c r="AH17" s="298"/>
    </row>
    <row r="18" spans="2:34" ht="15" customHeight="1">
      <c r="B18" s="469" t="s">
        <v>185</v>
      </c>
      <c r="C18" s="470"/>
      <c r="D18" s="470"/>
      <c r="E18" s="470"/>
      <c r="F18" s="470"/>
      <c r="G18" s="470"/>
      <c r="H18" s="470"/>
      <c r="I18" s="470"/>
      <c r="J18" s="143"/>
      <c r="K18" s="390"/>
      <c r="L18" s="435"/>
      <c r="M18" s="436"/>
      <c r="N18" s="405"/>
      <c r="O18" s="474"/>
      <c r="P18" s="475"/>
      <c r="Q18" s="390"/>
      <c r="R18" s="435"/>
      <c r="S18" s="436"/>
      <c r="T18" s="396"/>
      <c r="U18" s="437"/>
      <c r="V18" s="438"/>
      <c r="W18" s="390"/>
      <c r="X18" s="435"/>
      <c r="Y18" s="436"/>
      <c r="Z18" s="396"/>
      <c r="AA18" s="437"/>
      <c r="AB18" s="438"/>
      <c r="AC18" s="339">
        <f t="shared" si="0"/>
        <v>0</v>
      </c>
      <c r="AD18" s="339"/>
      <c r="AE18" s="339">
        <f t="shared" si="1"/>
        <v>0</v>
      </c>
      <c r="AF18" s="339"/>
      <c r="AG18" s="398">
        <f t="shared" si="2"/>
        <v>0</v>
      </c>
      <c r="AH18" s="298"/>
    </row>
    <row r="19" spans="2:34" ht="15" customHeight="1">
      <c r="B19" s="469" t="s">
        <v>186</v>
      </c>
      <c r="C19" s="470"/>
      <c r="D19" s="470"/>
      <c r="E19" s="470"/>
      <c r="F19" s="470"/>
      <c r="G19" s="470"/>
      <c r="H19" s="470"/>
      <c r="I19" s="470"/>
      <c r="J19" s="143"/>
      <c r="K19" s="390"/>
      <c r="L19" s="435"/>
      <c r="M19" s="436"/>
      <c r="N19" s="405"/>
      <c r="O19" s="474"/>
      <c r="P19" s="475"/>
      <c r="Q19" s="390"/>
      <c r="R19" s="435"/>
      <c r="S19" s="436"/>
      <c r="T19" s="396"/>
      <c r="U19" s="437"/>
      <c r="V19" s="438"/>
      <c r="W19" s="390"/>
      <c r="X19" s="435"/>
      <c r="Y19" s="436"/>
      <c r="Z19" s="396"/>
      <c r="AA19" s="437"/>
      <c r="AB19" s="438"/>
      <c r="AC19" s="339">
        <f t="shared" si="0"/>
        <v>0</v>
      </c>
      <c r="AD19" s="339"/>
      <c r="AE19" s="339">
        <f t="shared" si="1"/>
        <v>0</v>
      </c>
      <c r="AF19" s="339"/>
      <c r="AG19" s="398">
        <f t="shared" si="2"/>
        <v>0</v>
      </c>
      <c r="AH19" s="298"/>
    </row>
    <row r="20" spans="2:34" ht="15" customHeight="1">
      <c r="B20" s="469" t="s">
        <v>187</v>
      </c>
      <c r="C20" s="470"/>
      <c r="D20" s="470"/>
      <c r="E20" s="470"/>
      <c r="F20" s="470"/>
      <c r="G20" s="470"/>
      <c r="H20" s="470"/>
      <c r="I20" s="470"/>
      <c r="J20" s="143"/>
      <c r="K20" s="390"/>
      <c r="L20" s="435"/>
      <c r="M20" s="436"/>
      <c r="N20" s="405"/>
      <c r="O20" s="474"/>
      <c r="P20" s="475"/>
      <c r="Q20" s="390"/>
      <c r="R20" s="435"/>
      <c r="S20" s="436"/>
      <c r="T20" s="396"/>
      <c r="U20" s="437"/>
      <c r="V20" s="438"/>
      <c r="W20" s="390"/>
      <c r="X20" s="435"/>
      <c r="Y20" s="436"/>
      <c r="Z20" s="396"/>
      <c r="AA20" s="437"/>
      <c r="AB20" s="438"/>
      <c r="AC20" s="339">
        <f t="shared" si="0"/>
        <v>0</v>
      </c>
      <c r="AD20" s="339"/>
      <c r="AE20" s="339">
        <f t="shared" si="1"/>
        <v>0</v>
      </c>
      <c r="AF20" s="339"/>
      <c r="AG20" s="398">
        <f t="shared" si="2"/>
        <v>0</v>
      </c>
      <c r="AH20" s="298"/>
    </row>
    <row r="21" spans="2:34" ht="15" customHeight="1">
      <c r="B21" s="469" t="s">
        <v>188</v>
      </c>
      <c r="C21" s="470"/>
      <c r="D21" s="470"/>
      <c r="E21" s="470"/>
      <c r="F21" s="470"/>
      <c r="G21" s="470"/>
      <c r="H21" s="470"/>
      <c r="I21" s="470"/>
      <c r="J21" s="143"/>
      <c r="K21" s="390"/>
      <c r="L21" s="435"/>
      <c r="M21" s="436"/>
      <c r="N21" s="405"/>
      <c r="O21" s="474"/>
      <c r="P21" s="475"/>
      <c r="Q21" s="390"/>
      <c r="R21" s="435"/>
      <c r="S21" s="436"/>
      <c r="T21" s="396"/>
      <c r="U21" s="437"/>
      <c r="V21" s="438"/>
      <c r="W21" s="390"/>
      <c r="X21" s="435"/>
      <c r="Y21" s="436"/>
      <c r="Z21" s="396"/>
      <c r="AA21" s="437"/>
      <c r="AB21" s="438"/>
      <c r="AC21" s="339">
        <f t="shared" si="0"/>
        <v>0</v>
      </c>
      <c r="AD21" s="339"/>
      <c r="AE21" s="339">
        <f t="shared" si="1"/>
        <v>0</v>
      </c>
      <c r="AF21" s="339"/>
      <c r="AG21" s="398">
        <f t="shared" si="2"/>
        <v>0</v>
      </c>
      <c r="AH21" s="298"/>
    </row>
    <row r="22" spans="2:34" ht="15" customHeight="1">
      <c r="B22" s="469" t="s">
        <v>189</v>
      </c>
      <c r="C22" s="470"/>
      <c r="D22" s="470"/>
      <c r="E22" s="470"/>
      <c r="F22" s="470"/>
      <c r="G22" s="470"/>
      <c r="H22" s="470"/>
      <c r="I22" s="470"/>
      <c r="J22" s="143"/>
      <c r="K22" s="390"/>
      <c r="L22" s="435"/>
      <c r="M22" s="436"/>
      <c r="N22" s="405"/>
      <c r="O22" s="474"/>
      <c r="P22" s="475"/>
      <c r="Q22" s="390"/>
      <c r="R22" s="435"/>
      <c r="S22" s="436"/>
      <c r="T22" s="396"/>
      <c r="U22" s="437"/>
      <c r="V22" s="438"/>
      <c r="W22" s="390"/>
      <c r="X22" s="435"/>
      <c r="Y22" s="436"/>
      <c r="Z22" s="396"/>
      <c r="AA22" s="437"/>
      <c r="AB22" s="438"/>
      <c r="AC22" s="339">
        <f t="shared" si="0"/>
        <v>0</v>
      </c>
      <c r="AD22" s="339"/>
      <c r="AE22" s="339">
        <f t="shared" si="1"/>
        <v>0</v>
      </c>
      <c r="AF22" s="339"/>
      <c r="AG22" s="398">
        <f t="shared" si="2"/>
        <v>0</v>
      </c>
      <c r="AH22" s="298"/>
    </row>
    <row r="23" spans="2:34" ht="15" customHeight="1">
      <c r="B23" s="469" t="s">
        <v>190</v>
      </c>
      <c r="C23" s="470"/>
      <c r="D23" s="470"/>
      <c r="E23" s="470"/>
      <c r="F23" s="470"/>
      <c r="G23" s="470"/>
      <c r="H23" s="470"/>
      <c r="I23" s="470"/>
      <c r="J23" s="143"/>
      <c r="K23" s="390"/>
      <c r="L23" s="435"/>
      <c r="M23" s="436"/>
      <c r="N23" s="405"/>
      <c r="O23" s="474"/>
      <c r="P23" s="475"/>
      <c r="Q23" s="390"/>
      <c r="R23" s="435"/>
      <c r="S23" s="436"/>
      <c r="T23" s="396"/>
      <c r="U23" s="437"/>
      <c r="V23" s="438"/>
      <c r="W23" s="390"/>
      <c r="X23" s="435"/>
      <c r="Y23" s="436"/>
      <c r="Z23" s="396"/>
      <c r="AA23" s="437"/>
      <c r="AB23" s="438"/>
      <c r="AC23" s="339">
        <f t="shared" si="0"/>
        <v>0</v>
      </c>
      <c r="AD23" s="339"/>
      <c r="AE23" s="339">
        <f t="shared" si="1"/>
        <v>0</v>
      </c>
      <c r="AF23" s="339"/>
      <c r="AG23" s="398">
        <f t="shared" si="2"/>
        <v>0</v>
      </c>
      <c r="AH23" s="298"/>
    </row>
    <row r="24" spans="2:34" ht="15" customHeight="1">
      <c r="B24" s="469" t="s">
        <v>191</v>
      </c>
      <c r="C24" s="470"/>
      <c r="D24" s="470"/>
      <c r="E24" s="470"/>
      <c r="F24" s="470"/>
      <c r="G24" s="470"/>
      <c r="H24" s="470"/>
      <c r="I24" s="470"/>
      <c r="J24" s="143"/>
      <c r="K24" s="390"/>
      <c r="L24" s="435"/>
      <c r="M24" s="436"/>
      <c r="N24" s="405"/>
      <c r="O24" s="474"/>
      <c r="P24" s="475"/>
      <c r="Q24" s="390"/>
      <c r="R24" s="435"/>
      <c r="S24" s="436"/>
      <c r="T24" s="396"/>
      <c r="U24" s="437"/>
      <c r="V24" s="438"/>
      <c r="W24" s="390"/>
      <c r="X24" s="435"/>
      <c r="Y24" s="436"/>
      <c r="Z24" s="396"/>
      <c r="AA24" s="437"/>
      <c r="AB24" s="438"/>
      <c r="AC24" s="339">
        <f t="shared" si="0"/>
        <v>0</v>
      </c>
      <c r="AD24" s="339"/>
      <c r="AE24" s="339">
        <f t="shared" si="1"/>
        <v>0</v>
      </c>
      <c r="AF24" s="339"/>
      <c r="AG24" s="398">
        <f t="shared" si="2"/>
        <v>0</v>
      </c>
      <c r="AH24" s="298"/>
    </row>
    <row r="25" spans="2:34" ht="15" customHeight="1">
      <c r="B25" s="469" t="s">
        <v>192</v>
      </c>
      <c r="C25" s="470"/>
      <c r="D25" s="470"/>
      <c r="E25" s="470"/>
      <c r="F25" s="470"/>
      <c r="G25" s="470"/>
      <c r="H25" s="470"/>
      <c r="I25" s="470"/>
      <c r="J25" s="143"/>
      <c r="K25" s="390"/>
      <c r="L25" s="435"/>
      <c r="M25" s="436"/>
      <c r="N25" s="405"/>
      <c r="O25" s="474"/>
      <c r="P25" s="475"/>
      <c r="Q25" s="390"/>
      <c r="R25" s="435"/>
      <c r="S25" s="436"/>
      <c r="T25" s="396"/>
      <c r="U25" s="437"/>
      <c r="V25" s="438"/>
      <c r="W25" s="390"/>
      <c r="X25" s="435"/>
      <c r="Y25" s="436"/>
      <c r="Z25" s="396"/>
      <c r="AA25" s="437"/>
      <c r="AB25" s="438"/>
      <c r="AC25" s="339">
        <f t="shared" si="0"/>
        <v>0</v>
      </c>
      <c r="AD25" s="339"/>
      <c r="AE25" s="339">
        <f t="shared" si="1"/>
        <v>0</v>
      </c>
      <c r="AF25" s="339"/>
      <c r="AG25" s="398">
        <f t="shared" si="2"/>
        <v>0</v>
      </c>
      <c r="AH25" s="298"/>
    </row>
    <row r="26" spans="2:34" ht="15" customHeight="1">
      <c r="B26" s="157" t="s">
        <v>94</v>
      </c>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9"/>
    </row>
    <row r="27" spans="2:34" ht="15" customHeight="1">
      <c r="B27" s="469" t="s">
        <v>135</v>
      </c>
      <c r="C27" s="470"/>
      <c r="D27" s="470"/>
      <c r="E27" s="470"/>
      <c r="F27" s="470"/>
      <c r="G27" s="470"/>
      <c r="H27" s="470"/>
      <c r="I27" s="470"/>
      <c r="J27" s="143"/>
      <c r="K27" s="390"/>
      <c r="L27" s="435"/>
      <c r="M27" s="436"/>
      <c r="N27" s="390"/>
      <c r="O27" s="435"/>
      <c r="P27" s="436"/>
      <c r="Q27" s="390"/>
      <c r="R27" s="435"/>
      <c r="S27" s="436"/>
      <c r="T27" s="396"/>
      <c r="U27" s="437"/>
      <c r="V27" s="438"/>
      <c r="W27" s="390"/>
      <c r="X27" s="435"/>
      <c r="Y27" s="436"/>
      <c r="Z27" s="396"/>
      <c r="AA27" s="437"/>
      <c r="AB27" s="438"/>
      <c r="AC27" s="339">
        <f t="shared" ref="AC27:AC30" si="3">K27+Q27+W27</f>
        <v>0</v>
      </c>
      <c r="AD27" s="339"/>
      <c r="AE27" s="339">
        <f t="shared" ref="AE27:AE30" si="4">K27*4+Q27*2+W27*0.4</f>
        <v>0</v>
      </c>
      <c r="AF27" s="339"/>
      <c r="AG27" s="398">
        <f t="shared" ref="AG27:AG30" si="5">IF(K27="",0,MAX(MIN(10,K27),0))</f>
        <v>0</v>
      </c>
      <c r="AH27" s="298"/>
    </row>
    <row r="28" spans="2:34" ht="15" customHeight="1">
      <c r="B28" s="469" t="s">
        <v>136</v>
      </c>
      <c r="C28" s="470"/>
      <c r="D28" s="470"/>
      <c r="E28" s="470"/>
      <c r="F28" s="470"/>
      <c r="G28" s="470"/>
      <c r="H28" s="470"/>
      <c r="I28" s="470"/>
      <c r="J28" s="476"/>
      <c r="K28" s="390"/>
      <c r="L28" s="435"/>
      <c r="M28" s="436"/>
      <c r="N28" s="390"/>
      <c r="O28" s="435"/>
      <c r="P28" s="436"/>
      <c r="Q28" s="390"/>
      <c r="R28" s="435"/>
      <c r="S28" s="436"/>
      <c r="T28" s="396"/>
      <c r="U28" s="437"/>
      <c r="V28" s="438"/>
      <c r="W28" s="390"/>
      <c r="X28" s="435"/>
      <c r="Y28" s="436"/>
      <c r="Z28" s="396"/>
      <c r="AA28" s="437"/>
      <c r="AB28" s="438"/>
      <c r="AC28" s="339">
        <f t="shared" si="3"/>
        <v>0</v>
      </c>
      <c r="AD28" s="339"/>
      <c r="AE28" s="339">
        <f t="shared" si="4"/>
        <v>0</v>
      </c>
      <c r="AF28" s="339"/>
      <c r="AG28" s="398">
        <f t="shared" si="5"/>
        <v>0</v>
      </c>
      <c r="AH28" s="298"/>
    </row>
    <row r="29" spans="2:34" ht="15" customHeight="1">
      <c r="B29" s="469" t="s">
        <v>193</v>
      </c>
      <c r="C29" s="470"/>
      <c r="D29" s="470"/>
      <c r="E29" s="470"/>
      <c r="F29" s="470"/>
      <c r="G29" s="470"/>
      <c r="H29" s="470"/>
      <c r="I29" s="470"/>
      <c r="J29" s="476"/>
      <c r="K29" s="390"/>
      <c r="L29" s="435"/>
      <c r="M29" s="436"/>
      <c r="N29" s="390"/>
      <c r="O29" s="435"/>
      <c r="P29" s="436"/>
      <c r="Q29" s="390"/>
      <c r="R29" s="435"/>
      <c r="S29" s="436"/>
      <c r="T29" s="396"/>
      <c r="U29" s="437"/>
      <c r="V29" s="438"/>
      <c r="W29" s="390"/>
      <c r="X29" s="435"/>
      <c r="Y29" s="436"/>
      <c r="Z29" s="396"/>
      <c r="AA29" s="437"/>
      <c r="AB29" s="438"/>
      <c r="AC29" s="339">
        <f t="shared" si="3"/>
        <v>0</v>
      </c>
      <c r="AD29" s="339"/>
      <c r="AE29" s="339">
        <f t="shared" si="4"/>
        <v>0</v>
      </c>
      <c r="AF29" s="339"/>
      <c r="AG29" s="398">
        <f t="shared" si="5"/>
        <v>0</v>
      </c>
      <c r="AH29" s="298"/>
    </row>
    <row r="30" spans="2:34" ht="15" customHeight="1">
      <c r="B30" s="469" t="s">
        <v>213</v>
      </c>
      <c r="C30" s="470"/>
      <c r="D30" s="470"/>
      <c r="E30" s="470"/>
      <c r="F30" s="470"/>
      <c r="G30" s="470"/>
      <c r="H30" s="470"/>
      <c r="I30" s="470"/>
      <c r="J30" s="476"/>
      <c r="K30" s="390"/>
      <c r="L30" s="435"/>
      <c r="M30" s="436"/>
      <c r="N30" s="390"/>
      <c r="O30" s="435"/>
      <c r="P30" s="436"/>
      <c r="Q30" s="390"/>
      <c r="R30" s="435"/>
      <c r="S30" s="436"/>
      <c r="T30" s="396"/>
      <c r="U30" s="437"/>
      <c r="V30" s="438"/>
      <c r="W30" s="390"/>
      <c r="X30" s="435"/>
      <c r="Y30" s="436"/>
      <c r="Z30" s="396"/>
      <c r="AA30" s="437"/>
      <c r="AB30" s="438"/>
      <c r="AC30" s="339">
        <f t="shared" si="3"/>
        <v>0</v>
      </c>
      <c r="AD30" s="339"/>
      <c r="AE30" s="339">
        <f t="shared" si="4"/>
        <v>0</v>
      </c>
      <c r="AF30" s="339"/>
      <c r="AG30" s="398">
        <f t="shared" si="5"/>
        <v>0</v>
      </c>
      <c r="AH30" s="298"/>
    </row>
    <row r="31" spans="2:34" ht="15" customHeight="1">
      <c r="B31" s="157" t="s">
        <v>194</v>
      </c>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9"/>
    </row>
    <row r="32" spans="2:34" ht="15" customHeight="1">
      <c r="B32" s="469" t="s">
        <v>138</v>
      </c>
      <c r="C32" s="470"/>
      <c r="D32" s="470"/>
      <c r="E32" s="470"/>
      <c r="F32" s="470"/>
      <c r="G32" s="470"/>
      <c r="H32" s="470"/>
      <c r="I32" s="470"/>
      <c r="J32" s="143"/>
      <c r="K32" s="390"/>
      <c r="L32" s="435"/>
      <c r="M32" s="436"/>
      <c r="N32" s="390"/>
      <c r="O32" s="435"/>
      <c r="P32" s="436"/>
      <c r="Q32" s="390"/>
      <c r="R32" s="435"/>
      <c r="S32" s="436"/>
      <c r="T32" s="396"/>
      <c r="U32" s="437"/>
      <c r="V32" s="438"/>
      <c r="W32" s="390"/>
      <c r="X32" s="435"/>
      <c r="Y32" s="436"/>
      <c r="Z32" s="396"/>
      <c r="AA32" s="437"/>
      <c r="AB32" s="438"/>
      <c r="AC32" s="339">
        <f>K32+Q32+W32</f>
        <v>0</v>
      </c>
      <c r="AD32" s="339"/>
      <c r="AE32" s="339">
        <f>K32*4+Q32*2+W32*0.4</f>
        <v>0</v>
      </c>
      <c r="AF32" s="339"/>
      <c r="AG32" s="398">
        <f>IF(K32="",0,MAX(MIN(10,K32),0))</f>
        <v>0</v>
      </c>
      <c r="AH32" s="298"/>
    </row>
    <row r="33" spans="1:35" ht="15" customHeight="1">
      <c r="B33" s="157" t="s">
        <v>66</v>
      </c>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9"/>
    </row>
    <row r="34" spans="1:35" ht="15" customHeight="1">
      <c r="B34" s="469" t="s">
        <v>105</v>
      </c>
      <c r="C34" s="470"/>
      <c r="D34" s="470"/>
      <c r="E34" s="470"/>
      <c r="F34" s="470"/>
      <c r="G34" s="470"/>
      <c r="H34" s="470"/>
      <c r="I34" s="470"/>
      <c r="J34" s="143"/>
      <c r="K34" s="390"/>
      <c r="L34" s="435"/>
      <c r="M34" s="436"/>
      <c r="N34" s="390"/>
      <c r="O34" s="435"/>
      <c r="P34" s="436"/>
      <c r="Q34" s="390"/>
      <c r="R34" s="435"/>
      <c r="S34" s="436"/>
      <c r="T34" s="396"/>
      <c r="U34" s="437"/>
      <c r="V34" s="438"/>
      <c r="W34" s="390"/>
      <c r="X34" s="435"/>
      <c r="Y34" s="436"/>
      <c r="Z34" s="396"/>
      <c r="AA34" s="437"/>
      <c r="AB34" s="438"/>
      <c r="AC34" s="339">
        <f t="shared" ref="AC34:AC36" si="6">K34+Q34+W34</f>
        <v>0</v>
      </c>
      <c r="AD34" s="339"/>
      <c r="AE34" s="339">
        <f t="shared" ref="AE34:AE36" si="7">K34*4+Q34*2+W34*0.4</f>
        <v>0</v>
      </c>
      <c r="AF34" s="339"/>
      <c r="AG34" s="398">
        <f t="shared" ref="AG34:AG36" si="8">IF(K34="",0,MAX(MIN(10,K34),0))</f>
        <v>0</v>
      </c>
      <c r="AH34" s="298"/>
    </row>
    <row r="35" spans="1:35" ht="15" customHeight="1">
      <c r="B35" s="469" t="s">
        <v>151</v>
      </c>
      <c r="C35" s="470"/>
      <c r="D35" s="470"/>
      <c r="E35" s="470"/>
      <c r="F35" s="470"/>
      <c r="G35" s="470"/>
      <c r="H35" s="470"/>
      <c r="I35" s="470"/>
      <c r="J35" s="143"/>
      <c r="K35" s="390"/>
      <c r="L35" s="435"/>
      <c r="M35" s="436"/>
      <c r="N35" s="390"/>
      <c r="O35" s="435"/>
      <c r="P35" s="436"/>
      <c r="Q35" s="390"/>
      <c r="R35" s="435"/>
      <c r="S35" s="436"/>
      <c r="T35" s="396"/>
      <c r="U35" s="437"/>
      <c r="V35" s="438"/>
      <c r="W35" s="390"/>
      <c r="X35" s="435"/>
      <c r="Y35" s="436"/>
      <c r="Z35" s="396"/>
      <c r="AA35" s="437"/>
      <c r="AB35" s="438"/>
      <c r="AC35" s="339">
        <f t="shared" si="6"/>
        <v>0</v>
      </c>
      <c r="AD35" s="339"/>
      <c r="AE35" s="339">
        <f t="shared" si="7"/>
        <v>0</v>
      </c>
      <c r="AF35" s="339"/>
      <c r="AG35" s="398">
        <f t="shared" si="8"/>
        <v>0</v>
      </c>
      <c r="AH35" s="298"/>
    </row>
    <row r="36" spans="1:35" ht="15" customHeight="1">
      <c r="B36" s="469" t="s">
        <v>130</v>
      </c>
      <c r="C36" s="470"/>
      <c r="D36" s="470"/>
      <c r="E36" s="470"/>
      <c r="F36" s="470"/>
      <c r="G36" s="470"/>
      <c r="H36" s="470"/>
      <c r="I36" s="470"/>
      <c r="J36" s="146"/>
      <c r="K36" s="390"/>
      <c r="L36" s="435"/>
      <c r="M36" s="436"/>
      <c r="N36" s="390"/>
      <c r="O36" s="435"/>
      <c r="P36" s="436"/>
      <c r="Q36" s="390"/>
      <c r="R36" s="435"/>
      <c r="S36" s="436"/>
      <c r="T36" s="396"/>
      <c r="U36" s="437"/>
      <c r="V36" s="438"/>
      <c r="W36" s="390"/>
      <c r="X36" s="435"/>
      <c r="Y36" s="436"/>
      <c r="Z36" s="396"/>
      <c r="AA36" s="437"/>
      <c r="AB36" s="438"/>
      <c r="AC36" s="339">
        <f t="shared" si="6"/>
        <v>0</v>
      </c>
      <c r="AD36" s="339"/>
      <c r="AE36" s="339">
        <f t="shared" si="7"/>
        <v>0</v>
      </c>
      <c r="AF36" s="339"/>
      <c r="AG36" s="398">
        <f t="shared" si="8"/>
        <v>0</v>
      </c>
      <c r="AH36" s="298"/>
    </row>
    <row r="37" spans="1:35" ht="15" customHeight="1">
      <c r="B37" s="157" t="s">
        <v>60</v>
      </c>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9"/>
    </row>
    <row r="38" spans="1:35" ht="15" customHeight="1">
      <c r="B38" s="469" t="s">
        <v>61</v>
      </c>
      <c r="C38" s="470"/>
      <c r="D38" s="470"/>
      <c r="E38" s="470"/>
      <c r="F38" s="470"/>
      <c r="G38" s="470"/>
      <c r="H38" s="470"/>
      <c r="I38" s="470"/>
      <c r="J38" s="143"/>
      <c r="K38" s="390"/>
      <c r="L38" s="435"/>
      <c r="M38" s="436"/>
      <c r="N38" s="390"/>
      <c r="O38" s="435"/>
      <c r="P38" s="436"/>
      <c r="Q38" s="390"/>
      <c r="R38" s="435"/>
      <c r="S38" s="436"/>
      <c r="T38" s="396"/>
      <c r="U38" s="437"/>
      <c r="V38" s="438"/>
      <c r="W38" s="390"/>
      <c r="X38" s="435"/>
      <c r="Y38" s="436"/>
      <c r="Z38" s="396"/>
      <c r="AA38" s="437"/>
      <c r="AB38" s="438"/>
      <c r="AC38" s="339">
        <f t="shared" ref="AC38:AC42" si="9">K38+Q38+W38</f>
        <v>0</v>
      </c>
      <c r="AD38" s="339"/>
      <c r="AE38" s="339">
        <f t="shared" ref="AE38:AE42" si="10">K38*4+Q38*2+W38*0.4</f>
        <v>0</v>
      </c>
      <c r="AF38" s="339"/>
      <c r="AG38" s="398">
        <f t="shared" ref="AG38:AG42" si="11">IF(K38="",0,MAX(MIN(10,K38),0))</f>
        <v>0</v>
      </c>
      <c r="AH38" s="298"/>
    </row>
    <row r="39" spans="1:35" ht="15" customHeight="1">
      <c r="B39" s="469" t="s">
        <v>57</v>
      </c>
      <c r="C39" s="470"/>
      <c r="D39" s="470"/>
      <c r="E39" s="470"/>
      <c r="F39" s="470"/>
      <c r="G39" s="470"/>
      <c r="H39" s="470"/>
      <c r="I39" s="470"/>
      <c r="J39" s="143"/>
      <c r="K39" s="390"/>
      <c r="L39" s="435"/>
      <c r="M39" s="436"/>
      <c r="N39" s="390"/>
      <c r="O39" s="435"/>
      <c r="P39" s="436"/>
      <c r="Q39" s="390"/>
      <c r="R39" s="435"/>
      <c r="S39" s="436"/>
      <c r="T39" s="396"/>
      <c r="U39" s="437"/>
      <c r="V39" s="438"/>
      <c r="W39" s="390"/>
      <c r="X39" s="435"/>
      <c r="Y39" s="436"/>
      <c r="Z39" s="396"/>
      <c r="AA39" s="437"/>
      <c r="AB39" s="438"/>
      <c r="AC39" s="339">
        <f t="shared" si="9"/>
        <v>0</v>
      </c>
      <c r="AD39" s="339"/>
      <c r="AE39" s="339">
        <f t="shared" si="10"/>
        <v>0</v>
      </c>
      <c r="AF39" s="339"/>
      <c r="AG39" s="398">
        <f t="shared" si="11"/>
        <v>0</v>
      </c>
      <c r="AH39" s="298"/>
    </row>
    <row r="40" spans="1:35" ht="15" customHeight="1">
      <c r="B40" s="471" t="s">
        <v>292</v>
      </c>
      <c r="C40" s="472"/>
      <c r="D40" s="472"/>
      <c r="E40" s="472"/>
      <c r="F40" s="472"/>
      <c r="G40" s="472"/>
      <c r="H40" s="472"/>
      <c r="I40" s="472"/>
      <c r="J40" s="473"/>
      <c r="K40" s="390"/>
      <c r="L40" s="435"/>
      <c r="M40" s="436"/>
      <c r="N40" s="390"/>
      <c r="O40" s="435"/>
      <c r="P40" s="436"/>
      <c r="Q40" s="390"/>
      <c r="R40" s="435"/>
      <c r="S40" s="436"/>
      <c r="T40" s="396"/>
      <c r="U40" s="437"/>
      <c r="V40" s="438"/>
      <c r="W40" s="390"/>
      <c r="X40" s="435"/>
      <c r="Y40" s="436"/>
      <c r="Z40" s="396"/>
      <c r="AA40" s="437"/>
      <c r="AB40" s="438"/>
      <c r="AC40" s="339">
        <f t="shared" si="9"/>
        <v>0</v>
      </c>
      <c r="AD40" s="339"/>
      <c r="AE40" s="339">
        <f t="shared" si="10"/>
        <v>0</v>
      </c>
      <c r="AF40" s="339"/>
      <c r="AG40" s="398">
        <f t="shared" si="11"/>
        <v>0</v>
      </c>
      <c r="AH40" s="298"/>
    </row>
    <row r="41" spans="1:35" ht="15" customHeight="1">
      <c r="B41" s="471" t="s">
        <v>293</v>
      </c>
      <c r="C41" s="512"/>
      <c r="D41" s="512"/>
      <c r="E41" s="512"/>
      <c r="F41" s="512"/>
      <c r="G41" s="512"/>
      <c r="H41" s="512"/>
      <c r="I41" s="512"/>
      <c r="J41" s="513"/>
      <c r="K41" s="390"/>
      <c r="L41" s="435"/>
      <c r="M41" s="436"/>
      <c r="N41" s="390"/>
      <c r="O41" s="435"/>
      <c r="P41" s="436"/>
      <c r="Q41" s="390"/>
      <c r="R41" s="435"/>
      <c r="S41" s="436"/>
      <c r="T41" s="396"/>
      <c r="U41" s="437"/>
      <c r="V41" s="438"/>
      <c r="W41" s="390"/>
      <c r="X41" s="435"/>
      <c r="Y41" s="436"/>
      <c r="Z41" s="396"/>
      <c r="AA41" s="437"/>
      <c r="AB41" s="438"/>
      <c r="AC41" s="339">
        <f t="shared" ref="AC41" si="12">K41+Q41+W41</f>
        <v>0</v>
      </c>
      <c r="AD41" s="339"/>
      <c r="AE41" s="339">
        <f t="shared" ref="AE41" si="13">K41*4+Q41*2+W41*0.4</f>
        <v>0</v>
      </c>
      <c r="AF41" s="339"/>
      <c r="AG41" s="398">
        <f t="shared" ref="AG41" si="14">IF(K41="",0,MAX(MIN(10,K41),0))</f>
        <v>0</v>
      </c>
      <c r="AH41" s="298"/>
    </row>
    <row r="42" spans="1:35" ht="15" customHeight="1">
      <c r="B42" s="471" t="s">
        <v>283</v>
      </c>
      <c r="C42" s="512"/>
      <c r="D42" s="512"/>
      <c r="E42" s="512"/>
      <c r="F42" s="512"/>
      <c r="G42" s="512"/>
      <c r="H42" s="512"/>
      <c r="I42" s="512"/>
      <c r="J42" s="513"/>
      <c r="K42" s="390"/>
      <c r="L42" s="435"/>
      <c r="M42" s="436"/>
      <c r="N42" s="390"/>
      <c r="O42" s="435"/>
      <c r="P42" s="436"/>
      <c r="Q42" s="390"/>
      <c r="R42" s="435"/>
      <c r="S42" s="436"/>
      <c r="T42" s="396"/>
      <c r="U42" s="437"/>
      <c r="V42" s="438"/>
      <c r="W42" s="390"/>
      <c r="X42" s="435"/>
      <c r="Y42" s="436"/>
      <c r="Z42" s="396"/>
      <c r="AA42" s="437"/>
      <c r="AB42" s="438"/>
      <c r="AC42" s="339">
        <f t="shared" si="9"/>
        <v>0</v>
      </c>
      <c r="AD42" s="339"/>
      <c r="AE42" s="339">
        <f t="shared" si="10"/>
        <v>0</v>
      </c>
      <c r="AF42" s="339"/>
      <c r="AG42" s="398">
        <f t="shared" si="11"/>
        <v>0</v>
      </c>
      <c r="AH42" s="298"/>
    </row>
    <row r="43" spans="1:35" ht="15" customHeight="1">
      <c r="B43" s="154" t="s">
        <v>83</v>
      </c>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60"/>
    </row>
    <row r="44" spans="1:35" s="19" customFormat="1" ht="12" customHeight="1">
      <c r="A44" s="20"/>
      <c r="B44" s="509" t="s">
        <v>195</v>
      </c>
      <c r="C44" s="510"/>
      <c r="D44" s="510"/>
      <c r="E44" s="510"/>
      <c r="F44" s="510"/>
      <c r="G44" s="510"/>
      <c r="H44" s="510"/>
      <c r="I44" s="510"/>
      <c r="J44" s="511"/>
      <c r="K44" s="393"/>
      <c r="L44" s="394"/>
      <c r="M44" s="395"/>
      <c r="N44" s="393"/>
      <c r="O44" s="394"/>
      <c r="P44" s="395"/>
      <c r="Q44" s="393"/>
      <c r="R44" s="394"/>
      <c r="S44" s="395"/>
      <c r="T44" s="393"/>
      <c r="U44" s="394"/>
      <c r="V44" s="395"/>
      <c r="W44" s="393"/>
      <c r="X44" s="394"/>
      <c r="Y44" s="395"/>
      <c r="Z44" s="393"/>
      <c r="AA44" s="394"/>
      <c r="AB44" s="395"/>
      <c r="AC44" s="447">
        <f t="shared" ref="AC44:AC45" si="15">K44+Q44+W44</f>
        <v>0</v>
      </c>
      <c r="AD44" s="448"/>
      <c r="AE44" s="447">
        <f t="shared" ref="AE44:AE45" si="16">K44*4+Q44*2+W44*0.4</f>
        <v>0</v>
      </c>
      <c r="AF44" s="448"/>
      <c r="AG44" s="447">
        <f t="shared" ref="AG44:AG45" si="17">IF(K44="",0,MAX(MIN(10,K44),0))</f>
        <v>0</v>
      </c>
      <c r="AH44" s="448"/>
      <c r="AI44" s="1"/>
    </row>
    <row r="45" spans="1:35" s="19" customFormat="1" ht="9" customHeight="1">
      <c r="A45" s="20"/>
      <c r="B45" s="514" t="s">
        <v>294</v>
      </c>
      <c r="C45" s="515"/>
      <c r="D45" s="515"/>
      <c r="E45" s="515"/>
      <c r="F45" s="515"/>
      <c r="G45" s="515"/>
      <c r="H45" s="515"/>
      <c r="I45" s="515"/>
      <c r="J45" s="516"/>
      <c r="K45" s="463"/>
      <c r="L45" s="464"/>
      <c r="M45" s="465"/>
      <c r="N45" s="463"/>
      <c r="O45" s="464"/>
      <c r="P45" s="465"/>
      <c r="Q45" s="463"/>
      <c r="R45" s="464"/>
      <c r="S45" s="465"/>
      <c r="T45" s="463"/>
      <c r="U45" s="464"/>
      <c r="V45" s="465"/>
      <c r="W45" s="463"/>
      <c r="X45" s="464"/>
      <c r="Y45" s="465"/>
      <c r="Z45" s="463"/>
      <c r="AA45" s="464"/>
      <c r="AB45" s="465"/>
      <c r="AC45" s="449">
        <f t="shared" si="15"/>
        <v>0</v>
      </c>
      <c r="AD45" s="450"/>
      <c r="AE45" s="449">
        <f t="shared" si="16"/>
        <v>0</v>
      </c>
      <c r="AF45" s="450"/>
      <c r="AG45" s="449">
        <f t="shared" si="17"/>
        <v>0</v>
      </c>
      <c r="AH45" s="450"/>
      <c r="AI45" s="1"/>
    </row>
    <row r="46" spans="1:35" ht="15" customHeight="1">
      <c r="B46" s="517" t="s">
        <v>303</v>
      </c>
      <c r="C46" s="518"/>
      <c r="D46" s="518"/>
      <c r="E46" s="518"/>
      <c r="F46" s="518"/>
      <c r="G46" s="518"/>
      <c r="H46" s="518"/>
      <c r="I46" s="518"/>
      <c r="J46" s="519"/>
      <c r="K46" s="390"/>
      <c r="L46" s="435"/>
      <c r="M46" s="436"/>
      <c r="N46" s="390"/>
      <c r="O46" s="435"/>
      <c r="P46" s="436"/>
      <c r="Q46" s="390"/>
      <c r="R46" s="435"/>
      <c r="S46" s="436"/>
      <c r="T46" s="396"/>
      <c r="U46" s="437"/>
      <c r="V46" s="438"/>
      <c r="W46" s="390"/>
      <c r="X46" s="435"/>
      <c r="Y46" s="436"/>
      <c r="Z46" s="396"/>
      <c r="AA46" s="437"/>
      <c r="AB46" s="438"/>
      <c r="AC46" s="339">
        <f t="shared" ref="AC46:AC48" si="18">K46+Q46+W46</f>
        <v>0</v>
      </c>
      <c r="AD46" s="339"/>
      <c r="AE46" s="339">
        <f t="shared" ref="AE46:AE48" si="19">K46*4+Q46*2+W46*0.4</f>
        <v>0</v>
      </c>
      <c r="AF46" s="339"/>
      <c r="AG46" s="398">
        <f t="shared" ref="AG46:AG48" si="20">IF(K46="",0,MAX(MIN(10,K46),0))</f>
        <v>0</v>
      </c>
      <c r="AH46" s="298"/>
      <c r="AI46" s="19"/>
    </row>
    <row r="47" spans="1:35" ht="15" customHeight="1">
      <c r="B47" s="469" t="s">
        <v>304</v>
      </c>
      <c r="C47" s="470"/>
      <c r="D47" s="470"/>
      <c r="E47" s="470"/>
      <c r="F47" s="470"/>
      <c r="G47" s="470"/>
      <c r="H47" s="470"/>
      <c r="I47" s="470"/>
      <c r="J47" s="476"/>
      <c r="K47" s="390"/>
      <c r="L47" s="435"/>
      <c r="M47" s="436"/>
      <c r="N47" s="390"/>
      <c r="O47" s="435"/>
      <c r="P47" s="436"/>
      <c r="Q47" s="390"/>
      <c r="R47" s="435"/>
      <c r="S47" s="436"/>
      <c r="T47" s="396"/>
      <c r="U47" s="437"/>
      <c r="V47" s="438"/>
      <c r="W47" s="390"/>
      <c r="X47" s="435"/>
      <c r="Y47" s="436"/>
      <c r="Z47" s="396"/>
      <c r="AA47" s="437"/>
      <c r="AB47" s="438"/>
      <c r="AC47" s="339">
        <f t="shared" si="18"/>
        <v>0</v>
      </c>
      <c r="AD47" s="339"/>
      <c r="AE47" s="339">
        <f t="shared" si="19"/>
        <v>0</v>
      </c>
      <c r="AF47" s="339"/>
      <c r="AG47" s="398">
        <f t="shared" si="20"/>
        <v>0</v>
      </c>
      <c r="AH47" s="298"/>
    </row>
    <row r="48" spans="1:35" ht="15" customHeight="1">
      <c r="B48" s="469" t="s">
        <v>305</v>
      </c>
      <c r="C48" s="470"/>
      <c r="D48" s="470"/>
      <c r="E48" s="470"/>
      <c r="F48" s="470"/>
      <c r="G48" s="470"/>
      <c r="H48" s="470"/>
      <c r="I48" s="470"/>
      <c r="J48" s="476"/>
      <c r="K48" s="390"/>
      <c r="L48" s="435"/>
      <c r="M48" s="436"/>
      <c r="N48" s="390"/>
      <c r="O48" s="435"/>
      <c r="P48" s="436"/>
      <c r="Q48" s="390"/>
      <c r="R48" s="435"/>
      <c r="S48" s="436"/>
      <c r="T48" s="396"/>
      <c r="U48" s="437"/>
      <c r="V48" s="438"/>
      <c r="W48" s="390"/>
      <c r="X48" s="435"/>
      <c r="Y48" s="436"/>
      <c r="Z48" s="396"/>
      <c r="AA48" s="437"/>
      <c r="AB48" s="438"/>
      <c r="AC48" s="339">
        <f t="shared" si="18"/>
        <v>0</v>
      </c>
      <c r="AD48" s="339"/>
      <c r="AE48" s="339">
        <f t="shared" si="19"/>
        <v>0</v>
      </c>
      <c r="AF48" s="339"/>
      <c r="AG48" s="398">
        <f t="shared" si="20"/>
        <v>0</v>
      </c>
      <c r="AH48" s="298"/>
    </row>
    <row r="49" spans="1:35" ht="15" customHeight="1">
      <c r="B49" s="154" t="s">
        <v>80</v>
      </c>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60"/>
    </row>
    <row r="50" spans="1:35" ht="15" customHeight="1">
      <c r="B50" s="477" t="s">
        <v>35</v>
      </c>
      <c r="C50" s="478"/>
      <c r="D50" s="478"/>
      <c r="E50" s="478"/>
      <c r="F50" s="478"/>
      <c r="G50" s="478"/>
      <c r="H50" s="478"/>
      <c r="I50" s="478"/>
      <c r="J50" s="143"/>
      <c r="K50" s="393"/>
      <c r="L50" s="394"/>
      <c r="M50" s="395"/>
      <c r="N50" s="393"/>
      <c r="O50" s="394"/>
      <c r="P50" s="395"/>
      <c r="Q50" s="393"/>
      <c r="R50" s="394"/>
      <c r="S50" s="395"/>
      <c r="T50" s="396"/>
      <c r="U50" s="437"/>
      <c r="V50" s="438"/>
      <c r="W50" s="390"/>
      <c r="X50" s="435"/>
      <c r="Y50" s="436"/>
      <c r="Z50" s="396"/>
      <c r="AA50" s="437"/>
      <c r="AB50" s="438"/>
      <c r="AC50" s="339">
        <f>K50+Q50+W50</f>
        <v>0</v>
      </c>
      <c r="AD50" s="339"/>
      <c r="AE50" s="339">
        <f>K50*4+Q50*2+W50*0.4</f>
        <v>0</v>
      </c>
      <c r="AF50" s="339"/>
      <c r="AG50" s="398">
        <f>IF(K50="",0,MAX(MIN(10,K50),0))</f>
        <v>0</v>
      </c>
      <c r="AH50" s="298"/>
    </row>
    <row r="51" spans="1:35" ht="16.5" customHeight="1">
      <c r="B51" s="154" t="s">
        <v>326</v>
      </c>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60"/>
    </row>
    <row r="52" spans="1:35" s="19" customFormat="1" ht="12" customHeight="1">
      <c r="A52" s="20"/>
      <c r="B52" s="491" t="s">
        <v>300</v>
      </c>
      <c r="C52" s="492"/>
      <c r="D52" s="492"/>
      <c r="E52" s="492"/>
      <c r="F52" s="492"/>
      <c r="G52" s="492"/>
      <c r="H52" s="492"/>
      <c r="I52" s="492"/>
      <c r="J52" s="493"/>
      <c r="K52" s="393"/>
      <c r="L52" s="394"/>
      <c r="M52" s="395"/>
      <c r="N52" s="393"/>
      <c r="O52" s="394"/>
      <c r="P52" s="395"/>
      <c r="Q52" s="393"/>
      <c r="R52" s="394"/>
      <c r="S52" s="395"/>
      <c r="T52" s="393"/>
      <c r="U52" s="394"/>
      <c r="V52" s="395"/>
      <c r="W52" s="393"/>
      <c r="X52" s="394"/>
      <c r="Y52" s="395"/>
      <c r="Z52" s="393"/>
      <c r="AA52" s="394"/>
      <c r="AB52" s="395"/>
      <c r="AC52" s="447">
        <f t="shared" ref="AC52:AC56" si="21">K52+Q52+W52</f>
        <v>0</v>
      </c>
      <c r="AD52" s="448"/>
      <c r="AE52" s="447">
        <f t="shared" ref="AE52:AE56" si="22">K52*4+Q52*2+W52*0.4</f>
        <v>0</v>
      </c>
      <c r="AF52" s="448"/>
      <c r="AG52" s="447">
        <f t="shared" ref="AG52:AG56" si="23">IF(K52="",0,MAX(MIN(10,K52),0))</f>
        <v>0</v>
      </c>
      <c r="AH52" s="448"/>
      <c r="AI52" s="1"/>
    </row>
    <row r="53" spans="1:35" s="19" customFormat="1" ht="9" customHeight="1">
      <c r="A53" s="20"/>
      <c r="B53" s="523" t="s">
        <v>301</v>
      </c>
      <c r="C53" s="524"/>
      <c r="D53" s="524"/>
      <c r="E53" s="524"/>
      <c r="F53" s="524"/>
      <c r="G53" s="524"/>
      <c r="H53" s="524"/>
      <c r="I53" s="524"/>
      <c r="J53" s="525"/>
      <c r="K53" s="463"/>
      <c r="L53" s="464"/>
      <c r="M53" s="465"/>
      <c r="N53" s="463"/>
      <c r="O53" s="464"/>
      <c r="P53" s="465"/>
      <c r="Q53" s="463"/>
      <c r="R53" s="464"/>
      <c r="S53" s="465"/>
      <c r="T53" s="463"/>
      <c r="U53" s="464"/>
      <c r="V53" s="465"/>
      <c r="W53" s="463"/>
      <c r="X53" s="464"/>
      <c r="Y53" s="465"/>
      <c r="Z53" s="463"/>
      <c r="AA53" s="464"/>
      <c r="AB53" s="465"/>
      <c r="AC53" s="449">
        <f t="shared" si="21"/>
        <v>0</v>
      </c>
      <c r="AD53" s="450"/>
      <c r="AE53" s="449">
        <f t="shared" si="22"/>
        <v>0</v>
      </c>
      <c r="AF53" s="450"/>
      <c r="AG53" s="449">
        <f t="shared" si="23"/>
        <v>0</v>
      </c>
      <c r="AH53" s="450"/>
      <c r="AI53" s="1"/>
    </row>
    <row r="54" spans="1:35" s="19" customFormat="1" ht="15" customHeight="1">
      <c r="A54" s="20"/>
      <c r="B54" s="491" t="s">
        <v>307</v>
      </c>
      <c r="C54" s="492"/>
      <c r="D54" s="492"/>
      <c r="E54" s="492"/>
      <c r="F54" s="492"/>
      <c r="G54" s="492"/>
      <c r="H54" s="492"/>
      <c r="I54" s="492"/>
      <c r="J54" s="493"/>
      <c r="K54" s="393"/>
      <c r="L54" s="394"/>
      <c r="M54" s="395"/>
      <c r="N54" s="393"/>
      <c r="O54" s="394"/>
      <c r="P54" s="395"/>
      <c r="Q54" s="393"/>
      <c r="R54" s="394"/>
      <c r="S54" s="395"/>
      <c r="T54" s="393"/>
      <c r="U54" s="394"/>
      <c r="V54" s="395"/>
      <c r="W54" s="393"/>
      <c r="X54" s="394"/>
      <c r="Y54" s="395"/>
      <c r="Z54" s="393"/>
      <c r="AA54" s="394"/>
      <c r="AB54" s="395"/>
      <c r="AC54" s="339">
        <f t="shared" si="21"/>
        <v>0</v>
      </c>
      <c r="AD54" s="339"/>
      <c r="AE54" s="339">
        <f t="shared" si="22"/>
        <v>0</v>
      </c>
      <c r="AF54" s="339"/>
      <c r="AG54" s="398">
        <f t="shared" si="23"/>
        <v>0</v>
      </c>
      <c r="AH54" s="298"/>
      <c r="AI54" s="1"/>
    </row>
    <row r="55" spans="1:35" s="19" customFormat="1" ht="12" customHeight="1">
      <c r="A55" s="20"/>
      <c r="B55" s="491" t="s">
        <v>302</v>
      </c>
      <c r="C55" s="492"/>
      <c r="D55" s="492"/>
      <c r="E55" s="492"/>
      <c r="F55" s="492"/>
      <c r="G55" s="492"/>
      <c r="H55" s="492"/>
      <c r="I55" s="492"/>
      <c r="J55" s="493"/>
      <c r="K55" s="393"/>
      <c r="L55" s="394"/>
      <c r="M55" s="395"/>
      <c r="N55" s="393"/>
      <c r="O55" s="394"/>
      <c r="P55" s="395"/>
      <c r="Q55" s="393"/>
      <c r="R55" s="394"/>
      <c r="S55" s="395"/>
      <c r="T55" s="393"/>
      <c r="U55" s="394"/>
      <c r="V55" s="395"/>
      <c r="W55" s="393"/>
      <c r="X55" s="394"/>
      <c r="Y55" s="395"/>
      <c r="Z55" s="393"/>
      <c r="AA55" s="394"/>
      <c r="AB55" s="395"/>
      <c r="AC55" s="447">
        <f t="shared" si="21"/>
        <v>0</v>
      </c>
      <c r="AD55" s="448"/>
      <c r="AE55" s="447">
        <f t="shared" si="22"/>
        <v>0</v>
      </c>
      <c r="AF55" s="448"/>
      <c r="AG55" s="447">
        <f t="shared" si="23"/>
        <v>0</v>
      </c>
      <c r="AH55" s="448"/>
      <c r="AI55" s="1"/>
    </row>
    <row r="56" spans="1:35" s="19" customFormat="1" ht="9" customHeight="1">
      <c r="A56" s="20"/>
      <c r="B56" s="488" t="s">
        <v>306</v>
      </c>
      <c r="C56" s="489"/>
      <c r="D56" s="489"/>
      <c r="E56" s="489"/>
      <c r="F56" s="489"/>
      <c r="G56" s="489"/>
      <c r="H56" s="489"/>
      <c r="I56" s="489"/>
      <c r="J56" s="490"/>
      <c r="K56" s="463"/>
      <c r="L56" s="464"/>
      <c r="M56" s="465"/>
      <c r="N56" s="463"/>
      <c r="O56" s="464"/>
      <c r="P56" s="465"/>
      <c r="Q56" s="463"/>
      <c r="R56" s="464"/>
      <c r="S56" s="465"/>
      <c r="T56" s="463"/>
      <c r="U56" s="464"/>
      <c r="V56" s="465"/>
      <c r="W56" s="463"/>
      <c r="X56" s="464"/>
      <c r="Y56" s="465"/>
      <c r="Z56" s="463"/>
      <c r="AA56" s="464"/>
      <c r="AB56" s="465"/>
      <c r="AC56" s="449">
        <f t="shared" si="21"/>
        <v>0</v>
      </c>
      <c r="AD56" s="450"/>
      <c r="AE56" s="449">
        <f t="shared" si="22"/>
        <v>0</v>
      </c>
      <c r="AF56" s="450"/>
      <c r="AG56" s="449">
        <f t="shared" si="23"/>
        <v>0</v>
      </c>
      <c r="AH56" s="450"/>
      <c r="AI56" s="1"/>
    </row>
    <row r="57" spans="1:35" ht="15" customHeight="1">
      <c r="B57" s="154" t="s">
        <v>327</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46"/>
      <c r="AD57" s="146"/>
      <c r="AE57" s="146"/>
      <c r="AF57" s="155"/>
      <c r="AG57" s="155"/>
      <c r="AH57" s="160"/>
    </row>
    <row r="58" spans="1:35" s="19" customFormat="1" ht="12" customHeight="1">
      <c r="A58" s="20"/>
      <c r="B58" s="491" t="s">
        <v>295</v>
      </c>
      <c r="C58" s="492"/>
      <c r="D58" s="492"/>
      <c r="E58" s="492"/>
      <c r="F58" s="492"/>
      <c r="G58" s="492"/>
      <c r="H58" s="492"/>
      <c r="I58" s="492"/>
      <c r="J58" s="493"/>
      <c r="K58" s="393"/>
      <c r="L58" s="394"/>
      <c r="M58" s="395"/>
      <c r="N58" s="393"/>
      <c r="O58" s="394"/>
      <c r="P58" s="395"/>
      <c r="Q58" s="393"/>
      <c r="R58" s="394"/>
      <c r="S58" s="395"/>
      <c r="T58" s="393"/>
      <c r="U58" s="394"/>
      <c r="V58" s="395"/>
      <c r="W58" s="393"/>
      <c r="X58" s="394"/>
      <c r="Y58" s="395"/>
      <c r="Z58" s="393"/>
      <c r="AA58" s="394"/>
      <c r="AB58" s="395"/>
      <c r="AC58" s="447">
        <f t="shared" ref="AC58:AC61" si="24">K58+Q58+W58</f>
        <v>0</v>
      </c>
      <c r="AD58" s="448"/>
      <c r="AE58" s="447">
        <f t="shared" ref="AE58:AE61" si="25">K58*4+Q58*2+W58*0.4</f>
        <v>0</v>
      </c>
      <c r="AF58" s="448"/>
      <c r="AG58" s="447">
        <f t="shared" ref="AG58:AG61" si="26">IF(K58="",0,MAX(MIN(10,K58),0))</f>
        <v>0</v>
      </c>
      <c r="AH58" s="448"/>
      <c r="AI58" s="1"/>
    </row>
    <row r="59" spans="1:35" s="19" customFormat="1" ht="9" customHeight="1">
      <c r="A59" s="20"/>
      <c r="B59" s="498" t="s">
        <v>297</v>
      </c>
      <c r="C59" s="499"/>
      <c r="D59" s="499"/>
      <c r="E59" s="499"/>
      <c r="F59" s="499"/>
      <c r="G59" s="499"/>
      <c r="H59" s="499"/>
      <c r="I59" s="499"/>
      <c r="J59" s="500"/>
      <c r="K59" s="463"/>
      <c r="L59" s="464"/>
      <c r="M59" s="465"/>
      <c r="N59" s="463"/>
      <c r="O59" s="464"/>
      <c r="P59" s="465"/>
      <c r="Q59" s="463"/>
      <c r="R59" s="464"/>
      <c r="S59" s="465"/>
      <c r="T59" s="463"/>
      <c r="U59" s="464"/>
      <c r="V59" s="465"/>
      <c r="W59" s="463"/>
      <c r="X59" s="464"/>
      <c r="Y59" s="465"/>
      <c r="Z59" s="463"/>
      <c r="AA59" s="464"/>
      <c r="AB59" s="465"/>
      <c r="AC59" s="449">
        <f t="shared" si="24"/>
        <v>0</v>
      </c>
      <c r="AD59" s="450"/>
      <c r="AE59" s="449">
        <f t="shared" si="25"/>
        <v>0</v>
      </c>
      <c r="AF59" s="450"/>
      <c r="AG59" s="449">
        <f t="shared" si="26"/>
        <v>0</v>
      </c>
      <c r="AH59" s="450"/>
      <c r="AI59" s="1"/>
    </row>
    <row r="60" spans="1:35" s="19" customFormat="1" ht="12" customHeight="1">
      <c r="A60" s="20"/>
      <c r="B60" s="491" t="s">
        <v>296</v>
      </c>
      <c r="C60" s="492"/>
      <c r="D60" s="492"/>
      <c r="E60" s="492"/>
      <c r="F60" s="492"/>
      <c r="G60" s="492"/>
      <c r="H60" s="492"/>
      <c r="I60" s="492"/>
      <c r="J60" s="493"/>
      <c r="K60" s="393"/>
      <c r="L60" s="394"/>
      <c r="M60" s="395"/>
      <c r="N60" s="393"/>
      <c r="O60" s="394"/>
      <c r="P60" s="395"/>
      <c r="Q60" s="393"/>
      <c r="R60" s="394"/>
      <c r="S60" s="395"/>
      <c r="T60" s="393"/>
      <c r="U60" s="394"/>
      <c r="V60" s="395"/>
      <c r="W60" s="393"/>
      <c r="X60" s="394"/>
      <c r="Y60" s="395"/>
      <c r="Z60" s="393"/>
      <c r="AA60" s="394"/>
      <c r="AB60" s="395"/>
      <c r="AC60" s="447">
        <f t="shared" si="24"/>
        <v>0</v>
      </c>
      <c r="AD60" s="448"/>
      <c r="AE60" s="447">
        <f t="shared" si="25"/>
        <v>0</v>
      </c>
      <c r="AF60" s="448"/>
      <c r="AG60" s="447">
        <f t="shared" si="26"/>
        <v>0</v>
      </c>
      <c r="AH60" s="448"/>
      <c r="AI60" s="1"/>
    </row>
    <row r="61" spans="1:35" s="19" customFormat="1" ht="9" customHeight="1">
      <c r="A61" s="20"/>
      <c r="B61" s="520" t="s">
        <v>298</v>
      </c>
      <c r="C61" s="521"/>
      <c r="D61" s="521"/>
      <c r="E61" s="521"/>
      <c r="F61" s="521"/>
      <c r="G61" s="521"/>
      <c r="H61" s="521"/>
      <c r="I61" s="521"/>
      <c r="J61" s="522"/>
      <c r="K61" s="463"/>
      <c r="L61" s="464"/>
      <c r="M61" s="465"/>
      <c r="N61" s="463"/>
      <c r="O61" s="464"/>
      <c r="P61" s="465"/>
      <c r="Q61" s="463"/>
      <c r="R61" s="464"/>
      <c r="S61" s="465"/>
      <c r="T61" s="463"/>
      <c r="U61" s="464"/>
      <c r="V61" s="465"/>
      <c r="W61" s="463"/>
      <c r="X61" s="464"/>
      <c r="Y61" s="465"/>
      <c r="Z61" s="463"/>
      <c r="AA61" s="464"/>
      <c r="AB61" s="465"/>
      <c r="AC61" s="449">
        <f t="shared" si="24"/>
        <v>0</v>
      </c>
      <c r="AD61" s="450"/>
      <c r="AE61" s="449">
        <f t="shared" si="25"/>
        <v>0</v>
      </c>
      <c r="AF61" s="450"/>
      <c r="AG61" s="449">
        <f t="shared" si="26"/>
        <v>0</v>
      </c>
      <c r="AH61" s="450"/>
      <c r="AI61" s="1"/>
    </row>
    <row r="62" spans="1:35" ht="15" customHeight="1">
      <c r="B62" s="157" t="s">
        <v>299</v>
      </c>
      <c r="C62" s="161"/>
      <c r="D62" s="161"/>
      <c r="E62" s="161"/>
      <c r="F62" s="161"/>
      <c r="G62" s="161"/>
      <c r="H62" s="148"/>
      <c r="I62" s="148"/>
      <c r="J62" s="143"/>
      <c r="K62" s="390"/>
      <c r="L62" s="435"/>
      <c r="M62" s="436"/>
      <c r="N62" s="390"/>
      <c r="O62" s="342"/>
      <c r="P62" s="251"/>
      <c r="Q62" s="390"/>
      <c r="R62" s="342"/>
      <c r="S62" s="251"/>
      <c r="T62" s="396"/>
      <c r="U62" s="342"/>
      <c r="V62" s="251"/>
      <c r="W62" s="390"/>
      <c r="X62" s="342"/>
      <c r="Y62" s="251"/>
      <c r="Z62" s="396"/>
      <c r="AA62" s="342"/>
      <c r="AB62" s="251"/>
      <c r="AC62" s="339">
        <f t="shared" ref="AC62" si="27">K62+Q62+W62</f>
        <v>0</v>
      </c>
      <c r="AD62" s="339"/>
      <c r="AE62" s="339">
        <f t="shared" ref="AE62" si="28">K62*4+Q62*2+W62*0.4</f>
        <v>0</v>
      </c>
      <c r="AF62" s="339"/>
      <c r="AG62" s="398">
        <f t="shared" ref="AG62" si="29">IF(K62="",0,MAX(MIN(10,K62),0))</f>
        <v>0</v>
      </c>
      <c r="AH62" s="298"/>
    </row>
    <row r="63" spans="1:35" ht="15" customHeight="1">
      <c r="B63" s="494" t="s">
        <v>122</v>
      </c>
      <c r="C63" s="495"/>
      <c r="D63" s="495"/>
      <c r="E63" s="495"/>
      <c r="F63" s="495"/>
      <c r="G63" s="495"/>
      <c r="H63" s="496"/>
      <c r="I63" s="496"/>
      <c r="J63" s="497"/>
      <c r="K63" s="407">
        <f>SUM(K15:M25,K27:M30,K32,K34:M36,K38:M42,K44:M48,K50,K52:M62)</f>
        <v>0</v>
      </c>
      <c r="L63" s="329"/>
      <c r="M63" s="330"/>
      <c r="N63" s="407">
        <f>K63*4</f>
        <v>0</v>
      </c>
      <c r="O63" s="329"/>
      <c r="P63" s="330"/>
      <c r="Q63" s="407">
        <f>SUM(Q15:S25,Q27:S30,Q32,Q34:S36,Q38:S42,Q44:S48,Q50,Q52:S62)</f>
        <v>0</v>
      </c>
      <c r="R63" s="329"/>
      <c r="S63" s="330"/>
      <c r="T63" s="328">
        <f>Q63*2</f>
        <v>0</v>
      </c>
      <c r="U63" s="329"/>
      <c r="V63" s="330"/>
      <c r="W63" s="407">
        <f>SUM(W15:Y25,W27:Y30,W32,W34:Y36,W38:Y42,W44:Y48,W50,W52:Y62)</f>
        <v>0</v>
      </c>
      <c r="X63" s="329"/>
      <c r="Y63" s="330"/>
      <c r="Z63" s="328">
        <f>W63*0.4</f>
        <v>0</v>
      </c>
      <c r="AA63" s="329"/>
      <c r="AB63" s="330"/>
      <c r="AC63" s="485">
        <f>K63+Q63+W63</f>
        <v>0</v>
      </c>
      <c r="AD63" s="485"/>
      <c r="AE63" s="486">
        <f>N63+T63+Z63</f>
        <v>0</v>
      </c>
      <c r="AF63" s="486"/>
      <c r="AG63" s="487">
        <f>SUM(AG15:AH25,AG27:AH30,AG32,AG34:AH36,AG38:AH42,AG44:AH48,AG50,AG52:AH62)</f>
        <v>0</v>
      </c>
      <c r="AH63" s="487"/>
    </row>
  </sheetData>
  <sheetProtection algorithmName="SHA-512" hashValue="LjiAuEoWOXoL5qROLdC3BMIl5KbMoJuG6NA8DzY2a40+ThSW0nwRGNA853eOYGIfis0kQUz699r2yDyY/sb0Zg==" saltValue="uCMv5NxFEqINE5qeP81iCw==" spinCount="100000" sheet="1" objects="1" scenarios="1"/>
  <mergeCells count="384">
    <mergeCell ref="AE60:AF61"/>
    <mergeCell ref="AG60:AH61"/>
    <mergeCell ref="B61:J61"/>
    <mergeCell ref="B50:I50"/>
    <mergeCell ref="K50:M50"/>
    <mergeCell ref="N50:P50"/>
    <mergeCell ref="Q50:S50"/>
    <mergeCell ref="T50:V50"/>
    <mergeCell ref="W50:Y50"/>
    <mergeCell ref="Z50:AB50"/>
    <mergeCell ref="AC50:AD50"/>
    <mergeCell ref="AE50:AF50"/>
    <mergeCell ref="B52:J52"/>
    <mergeCell ref="B53:J53"/>
    <mergeCell ref="B54:J54"/>
    <mergeCell ref="B55:J55"/>
    <mergeCell ref="K52:M53"/>
    <mergeCell ref="N52:P53"/>
    <mergeCell ref="Q52:S53"/>
    <mergeCell ref="T52:V53"/>
    <mergeCell ref="W52:Y53"/>
    <mergeCell ref="T55:V56"/>
    <mergeCell ref="B45:J45"/>
    <mergeCell ref="AC44:AD45"/>
    <mergeCell ref="AE44:AF45"/>
    <mergeCell ref="AG44:AH45"/>
    <mergeCell ref="Z48:AB48"/>
    <mergeCell ref="W47:Y47"/>
    <mergeCell ref="T47:V47"/>
    <mergeCell ref="K47:M47"/>
    <mergeCell ref="N47:P47"/>
    <mergeCell ref="K44:M45"/>
    <mergeCell ref="N44:P45"/>
    <mergeCell ref="Q44:S45"/>
    <mergeCell ref="T44:V45"/>
    <mergeCell ref="W44:Y45"/>
    <mergeCell ref="Z44:AB45"/>
    <mergeCell ref="B46:J46"/>
    <mergeCell ref="AC46:AD46"/>
    <mergeCell ref="AE46:AF46"/>
    <mergeCell ref="AG46:AH46"/>
    <mergeCell ref="AC47:AD47"/>
    <mergeCell ref="AE47:AF47"/>
    <mergeCell ref="AG47:AH47"/>
    <mergeCell ref="AC48:AD48"/>
    <mergeCell ref="AE48:AF48"/>
    <mergeCell ref="B41:J41"/>
    <mergeCell ref="B42:J42"/>
    <mergeCell ref="AC41:AD41"/>
    <mergeCell ref="AE41:AF41"/>
    <mergeCell ref="AG41:AH41"/>
    <mergeCell ref="K41:M41"/>
    <mergeCell ref="N41:P41"/>
    <mergeCell ref="Q41:S41"/>
    <mergeCell ref="T41:V41"/>
    <mergeCell ref="W41:Y41"/>
    <mergeCell ref="Z41:AB41"/>
    <mergeCell ref="T42:V42"/>
    <mergeCell ref="Z42:AB42"/>
    <mergeCell ref="Q42:S42"/>
    <mergeCell ref="AC25:AD25"/>
    <mergeCell ref="AE25:AF25"/>
    <mergeCell ref="AG25:AH25"/>
    <mergeCell ref="AC23:AD23"/>
    <mergeCell ref="AE23:AF23"/>
    <mergeCell ref="AG23:AH23"/>
    <mergeCell ref="AC22:AD22"/>
    <mergeCell ref="AE22:AF22"/>
    <mergeCell ref="AG22:AH22"/>
    <mergeCell ref="AC39:AD39"/>
    <mergeCell ref="AE39:AF39"/>
    <mergeCell ref="AG39:AH39"/>
    <mergeCell ref="AC40:AD40"/>
    <mergeCell ref="AE40:AF40"/>
    <mergeCell ref="AG40:AH40"/>
    <mergeCell ref="AC42:AD42"/>
    <mergeCell ref="AE42:AF42"/>
    <mergeCell ref="AG42:AH42"/>
    <mergeCell ref="AC30:AD30"/>
    <mergeCell ref="AE30:AF30"/>
    <mergeCell ref="AG30:AH30"/>
    <mergeCell ref="AC35:AD35"/>
    <mergeCell ref="AE35:AF35"/>
    <mergeCell ref="AG35:AH35"/>
    <mergeCell ref="AC38:AD38"/>
    <mergeCell ref="AE38:AF38"/>
    <mergeCell ref="AG38:AH38"/>
    <mergeCell ref="AC32:AD32"/>
    <mergeCell ref="AE32:AF32"/>
    <mergeCell ref="AG32:AH32"/>
    <mergeCell ref="AC34:AD34"/>
    <mergeCell ref="AE34:AF34"/>
    <mergeCell ref="AG34:AH34"/>
    <mergeCell ref="AC36:AD36"/>
    <mergeCell ref="AE36:AF36"/>
    <mergeCell ref="AG36:AH36"/>
    <mergeCell ref="AC28:AD28"/>
    <mergeCell ref="AE28:AF28"/>
    <mergeCell ref="AG28:AH28"/>
    <mergeCell ref="AC29:AD29"/>
    <mergeCell ref="AE29:AF29"/>
    <mergeCell ref="AG29:AH29"/>
    <mergeCell ref="AC18:AD18"/>
    <mergeCell ref="AE18:AF18"/>
    <mergeCell ref="AG18:AH18"/>
    <mergeCell ref="AC19:AD19"/>
    <mergeCell ref="AE19:AF19"/>
    <mergeCell ref="AG19:AH19"/>
    <mergeCell ref="AC20:AD20"/>
    <mergeCell ref="AE20:AF20"/>
    <mergeCell ref="AG20:AH20"/>
    <mergeCell ref="AC21:AD21"/>
    <mergeCell ref="AE21:AF21"/>
    <mergeCell ref="AG21:AH21"/>
    <mergeCell ref="AC24:AD24"/>
    <mergeCell ref="AE24:AF24"/>
    <mergeCell ref="AG24:AH24"/>
    <mergeCell ref="AC27:AD27"/>
    <mergeCell ref="AE27:AF27"/>
    <mergeCell ref="AG27:AH27"/>
    <mergeCell ref="B34:I34"/>
    <mergeCell ref="B44:J44"/>
    <mergeCell ref="B47:J47"/>
    <mergeCell ref="B48:J48"/>
    <mergeCell ref="K48:M48"/>
    <mergeCell ref="N48:P48"/>
    <mergeCell ref="Q48:S48"/>
    <mergeCell ref="T48:V48"/>
    <mergeCell ref="W48:Y48"/>
    <mergeCell ref="K40:M40"/>
    <mergeCell ref="Q46:S46"/>
    <mergeCell ref="W40:Y40"/>
    <mergeCell ref="T46:V46"/>
    <mergeCell ref="N35:P35"/>
    <mergeCell ref="Q35:S35"/>
    <mergeCell ref="W39:Y39"/>
    <mergeCell ref="T40:V40"/>
    <mergeCell ref="W42:Y42"/>
    <mergeCell ref="K42:M42"/>
    <mergeCell ref="N40:P40"/>
    <mergeCell ref="Q40:S40"/>
    <mergeCell ref="N42:P42"/>
    <mergeCell ref="K39:M39"/>
    <mergeCell ref="N34:P34"/>
    <mergeCell ref="B35:I35"/>
    <mergeCell ref="Z35:AB35"/>
    <mergeCell ref="Q36:S36"/>
    <mergeCell ref="T36:V36"/>
    <mergeCell ref="T35:V35"/>
    <mergeCell ref="W38:Y38"/>
    <mergeCell ref="K35:M35"/>
    <mergeCell ref="W35:Y35"/>
    <mergeCell ref="N36:P36"/>
    <mergeCell ref="K36:M36"/>
    <mergeCell ref="Z38:AB38"/>
    <mergeCell ref="K34:M34"/>
    <mergeCell ref="T34:V34"/>
    <mergeCell ref="W9:W10"/>
    <mergeCell ref="B12:J13"/>
    <mergeCell ref="K12:P12"/>
    <mergeCell ref="Q12:V12"/>
    <mergeCell ref="W12:AB12"/>
    <mergeCell ref="B7:E7"/>
    <mergeCell ref="G7:Q7"/>
    <mergeCell ref="G9:Q10"/>
    <mergeCell ref="S9:S10"/>
    <mergeCell ref="B15:I15"/>
    <mergeCell ref="T23:V23"/>
    <mergeCell ref="W23:Y23"/>
    <mergeCell ref="N23:P23"/>
    <mergeCell ref="Q16:S16"/>
    <mergeCell ref="K16:M16"/>
    <mergeCell ref="T16:V16"/>
    <mergeCell ref="W16:Y16"/>
    <mergeCell ref="K19:M19"/>
    <mergeCell ref="W18:Y18"/>
    <mergeCell ref="W17:Y17"/>
    <mergeCell ref="Q21:S21"/>
    <mergeCell ref="Q23:S23"/>
    <mergeCell ref="B19:I19"/>
    <mergeCell ref="B20:I20"/>
    <mergeCell ref="B21:I21"/>
    <mergeCell ref="B23:I23"/>
    <mergeCell ref="Z20:AB20"/>
    <mergeCell ref="Q29:S29"/>
    <mergeCell ref="T29:V29"/>
    <mergeCell ref="Z19:AB19"/>
    <mergeCell ref="T20:V20"/>
    <mergeCell ref="Z21:AB21"/>
    <mergeCell ref="K23:M23"/>
    <mergeCell ref="Z23:AB23"/>
    <mergeCell ref="K21:M21"/>
    <mergeCell ref="T21:V21"/>
    <mergeCell ref="W21:Y21"/>
    <mergeCell ref="N21:P21"/>
    <mergeCell ref="K20:M20"/>
    <mergeCell ref="N20:P20"/>
    <mergeCell ref="W20:Y20"/>
    <mergeCell ref="N19:P19"/>
    <mergeCell ref="Q19:S19"/>
    <mergeCell ref="T19:V19"/>
    <mergeCell ref="Q20:S20"/>
    <mergeCell ref="W19:Y19"/>
    <mergeCell ref="B30:J30"/>
    <mergeCell ref="K30:M30"/>
    <mergeCell ref="N30:P30"/>
    <mergeCell ref="B27:I27"/>
    <mergeCell ref="K27:M27"/>
    <mergeCell ref="B25:I25"/>
    <mergeCell ref="K24:M24"/>
    <mergeCell ref="T25:V25"/>
    <mergeCell ref="N27:P27"/>
    <mergeCell ref="Q27:S27"/>
    <mergeCell ref="N28:P28"/>
    <mergeCell ref="B24:I24"/>
    <mergeCell ref="K25:M25"/>
    <mergeCell ref="Q25:S25"/>
    <mergeCell ref="N25:P25"/>
    <mergeCell ref="K46:M46"/>
    <mergeCell ref="N46:P46"/>
    <mergeCell ref="W62:Y62"/>
    <mergeCell ref="Z62:AB62"/>
    <mergeCell ref="W54:Y54"/>
    <mergeCell ref="Z55:AB56"/>
    <mergeCell ref="W55:Y56"/>
    <mergeCell ref="AC62:AD62"/>
    <mergeCell ref="AC52:AD53"/>
    <mergeCell ref="K58:M59"/>
    <mergeCell ref="N58:P59"/>
    <mergeCell ref="Q58:S59"/>
    <mergeCell ref="T58:V59"/>
    <mergeCell ref="W58:Y59"/>
    <mergeCell ref="Z58:AB59"/>
    <mergeCell ref="AC58:AD59"/>
    <mergeCell ref="Z52:AB53"/>
    <mergeCell ref="Q47:S47"/>
    <mergeCell ref="AC54:AD54"/>
    <mergeCell ref="AC55:AD56"/>
    <mergeCell ref="K60:M61"/>
    <mergeCell ref="N60:P61"/>
    <mergeCell ref="Q60:S61"/>
    <mergeCell ref="T60:V61"/>
    <mergeCell ref="Q63:S63"/>
    <mergeCell ref="K54:M54"/>
    <mergeCell ref="N54:P54"/>
    <mergeCell ref="T54:V54"/>
    <mergeCell ref="K62:M62"/>
    <mergeCell ref="N62:P62"/>
    <mergeCell ref="Q62:S62"/>
    <mergeCell ref="Q54:S54"/>
    <mergeCell ref="B56:J56"/>
    <mergeCell ref="K55:M56"/>
    <mergeCell ref="N55:P56"/>
    <mergeCell ref="Q55:S56"/>
    <mergeCell ref="B58:J58"/>
    <mergeCell ref="T63:V63"/>
    <mergeCell ref="T62:V62"/>
    <mergeCell ref="B63:J63"/>
    <mergeCell ref="K63:M63"/>
    <mergeCell ref="N63:P63"/>
    <mergeCell ref="B59:J59"/>
    <mergeCell ref="B60:J60"/>
    <mergeCell ref="AE62:AF62"/>
    <mergeCell ref="AG62:AH62"/>
    <mergeCell ref="AC63:AD63"/>
    <mergeCell ref="AE63:AF63"/>
    <mergeCell ref="AG63:AH63"/>
    <mergeCell ref="Z47:AB47"/>
    <mergeCell ref="Z46:AB46"/>
    <mergeCell ref="W46:Y46"/>
    <mergeCell ref="W63:Y63"/>
    <mergeCell ref="Z63:AB63"/>
    <mergeCell ref="Z54:AB54"/>
    <mergeCell ref="AG48:AH48"/>
    <mergeCell ref="AG50:AH50"/>
    <mergeCell ref="AE52:AF53"/>
    <mergeCell ref="AG52:AH53"/>
    <mergeCell ref="AE54:AF54"/>
    <mergeCell ref="AG54:AH54"/>
    <mergeCell ref="AE55:AF56"/>
    <mergeCell ref="AG55:AH56"/>
    <mergeCell ref="AE58:AF59"/>
    <mergeCell ref="AG58:AH59"/>
    <mergeCell ref="W60:Y61"/>
    <mergeCell ref="Z60:AB61"/>
    <mergeCell ref="AC60:AD61"/>
    <mergeCell ref="K13:M13"/>
    <mergeCell ref="N13:P13"/>
    <mergeCell ref="Z13:AB13"/>
    <mergeCell ref="AC16:AD16"/>
    <mergeCell ref="AE16:AF16"/>
    <mergeCell ref="AG16:AH16"/>
    <mergeCell ref="AC17:AD17"/>
    <mergeCell ref="AE17:AF17"/>
    <mergeCell ref="AG17:AH17"/>
    <mergeCell ref="AC13:AD13"/>
    <mergeCell ref="AE13:AF13"/>
    <mergeCell ref="AG13:AH13"/>
    <mergeCell ref="AC15:AD15"/>
    <mergeCell ref="AE15:AF15"/>
    <mergeCell ref="AG15:AH15"/>
    <mergeCell ref="Z15:AB15"/>
    <mergeCell ref="K17:M17"/>
    <mergeCell ref="N17:P17"/>
    <mergeCell ref="T15:V15"/>
    <mergeCell ref="W15:Y15"/>
    <mergeCell ref="Q13:S13"/>
    <mergeCell ref="T13:V13"/>
    <mergeCell ref="W13:Y13"/>
    <mergeCell ref="Z17:AB17"/>
    <mergeCell ref="Q17:S17"/>
    <mergeCell ref="T17:V17"/>
    <mergeCell ref="Z18:AB18"/>
    <mergeCell ref="K18:M18"/>
    <mergeCell ref="N18:P18"/>
    <mergeCell ref="Q18:S18"/>
    <mergeCell ref="T18:V18"/>
    <mergeCell ref="B16:I16"/>
    <mergeCell ref="B17:J17"/>
    <mergeCell ref="Z16:AB16"/>
    <mergeCell ref="D4:AE5"/>
    <mergeCell ref="Q38:S38"/>
    <mergeCell ref="T38:V38"/>
    <mergeCell ref="Z32:AB32"/>
    <mergeCell ref="B38:I38"/>
    <mergeCell ref="K38:M38"/>
    <mergeCell ref="W36:Y36"/>
    <mergeCell ref="Z36:AB36"/>
    <mergeCell ref="B36:I36"/>
    <mergeCell ref="N38:P38"/>
    <mergeCell ref="B22:I22"/>
    <mergeCell ref="W28:Y28"/>
    <mergeCell ref="T27:V27"/>
    <mergeCell ref="N24:P24"/>
    <mergeCell ref="Q24:S24"/>
    <mergeCell ref="T24:V24"/>
    <mergeCell ref="W29:Y29"/>
    <mergeCell ref="AC12:AH12"/>
    <mergeCell ref="K15:M15"/>
    <mergeCell ref="N15:P15"/>
    <mergeCell ref="Q15:S15"/>
    <mergeCell ref="N16:P16"/>
    <mergeCell ref="Z22:AB22"/>
    <mergeCell ref="B18:I18"/>
    <mergeCell ref="B39:I39"/>
    <mergeCell ref="B40:J40"/>
    <mergeCell ref="Z39:AB39"/>
    <mergeCell ref="T39:V39"/>
    <mergeCell ref="N39:P39"/>
    <mergeCell ref="Q39:S39"/>
    <mergeCell ref="K22:M22"/>
    <mergeCell ref="N22:P22"/>
    <mergeCell ref="Q22:S22"/>
    <mergeCell ref="T22:V22"/>
    <mergeCell ref="W22:Y22"/>
    <mergeCell ref="B32:I32"/>
    <mergeCell ref="K32:M32"/>
    <mergeCell ref="N32:P32"/>
    <mergeCell ref="Q32:S32"/>
    <mergeCell ref="K29:M29"/>
    <mergeCell ref="Z29:AB29"/>
    <mergeCell ref="B28:J28"/>
    <mergeCell ref="K28:M28"/>
    <mergeCell ref="W32:Y32"/>
    <mergeCell ref="B29:J29"/>
    <mergeCell ref="Z28:AB28"/>
    <mergeCell ref="N29:P29"/>
    <mergeCell ref="Z40:AB40"/>
    <mergeCell ref="W34:Y34"/>
    <mergeCell ref="Z34:AB34"/>
    <mergeCell ref="Q34:S34"/>
    <mergeCell ref="Z30:AB30"/>
    <mergeCell ref="T32:V32"/>
    <mergeCell ref="W25:Y25"/>
    <mergeCell ref="W24:Y24"/>
    <mergeCell ref="W27:Y27"/>
    <mergeCell ref="Q30:S30"/>
    <mergeCell ref="T30:V30"/>
    <mergeCell ref="W30:Y30"/>
    <mergeCell ref="Q28:S28"/>
    <mergeCell ref="T28:V28"/>
    <mergeCell ref="Z27:AB27"/>
    <mergeCell ref="Z24:AB24"/>
    <mergeCell ref="Z25:AB25"/>
  </mergeCells>
  <phoneticPr fontId="3"/>
  <printOptions horizontalCentered="1"/>
  <pageMargins left="0.74803149606299213" right="0.70866141732283472" top="0.98425196850393704" bottom="0.59055118110236227" header="0.51181102362204722" footer="0.51181102362204722"/>
  <pageSetup paperSize="9" scale="90" orientation="portrait" r:id="rId1"/>
  <headerFooter alignWithMargins="0"/>
  <ignoredErrors>
    <ignoredError sqref="N63 T6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57"/>
  <sheetViews>
    <sheetView showGridLines="0" showZeros="0" zoomScaleNormal="100" workbookViewId="0">
      <selection activeCell="D4" sqref="D4:AE5"/>
    </sheetView>
  </sheetViews>
  <sheetFormatPr defaultColWidth="9" defaultRowHeight="13.5"/>
  <cols>
    <col min="1" max="1" width="1.375" style="20" customWidth="1"/>
    <col min="2" max="9" width="3" style="20" customWidth="1"/>
    <col min="10" max="10" width="5.875" style="20" customWidth="1"/>
    <col min="11" max="18" width="2.375" style="20" customWidth="1"/>
    <col min="19" max="22" width="2.375" style="1" customWidth="1"/>
    <col min="23" max="24" width="2.375" style="20" customWidth="1"/>
    <col min="25" max="28" width="2.375" style="1" customWidth="1"/>
    <col min="29" max="34" width="3" style="1" customWidth="1"/>
    <col min="35" max="16384" width="9" style="1"/>
  </cols>
  <sheetData>
    <row r="1" spans="1:34" s="6" customFormat="1" ht="12" customHeight="1">
      <c r="A1" s="117" t="s">
        <v>32</v>
      </c>
      <c r="B1" s="117"/>
      <c r="C1" s="117"/>
      <c r="D1" s="117"/>
      <c r="E1" s="117"/>
      <c r="F1" s="118"/>
      <c r="G1" s="117"/>
      <c r="H1" s="117"/>
      <c r="I1" s="117"/>
      <c r="J1" s="117"/>
      <c r="K1" s="117"/>
      <c r="L1" s="117"/>
      <c r="M1" s="117"/>
      <c r="N1" s="117"/>
      <c r="O1" s="117"/>
      <c r="P1" s="117"/>
      <c r="Q1" s="117"/>
      <c r="R1" s="117"/>
      <c r="S1" s="119"/>
      <c r="T1" s="117"/>
      <c r="U1" s="117"/>
      <c r="V1" s="117"/>
      <c r="W1" s="117"/>
      <c r="X1" s="117"/>
      <c r="Y1" s="117"/>
      <c r="Z1" s="117"/>
      <c r="AA1" s="117"/>
      <c r="AB1" s="117"/>
      <c r="AC1" s="117"/>
      <c r="AD1" s="120"/>
      <c r="AE1" s="120"/>
      <c r="AF1" s="120"/>
      <c r="AG1" s="120"/>
      <c r="AH1" s="121" t="s">
        <v>33</v>
      </c>
    </row>
    <row r="2" spans="1:34">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3" t="s">
        <v>352</v>
      </c>
    </row>
    <row r="3" spans="1:34" ht="9" customHeight="1">
      <c r="B3" s="67"/>
      <c r="C3" s="67"/>
      <c r="D3" s="67"/>
      <c r="E3" s="67"/>
      <c r="F3" s="67"/>
      <c r="G3" s="67"/>
      <c r="H3" s="67"/>
      <c r="I3" s="67"/>
      <c r="J3" s="67"/>
      <c r="K3" s="67"/>
      <c r="L3" s="67"/>
      <c r="M3" s="67"/>
      <c r="N3" s="67"/>
      <c r="O3" s="67"/>
      <c r="P3" s="67"/>
      <c r="Q3" s="67"/>
      <c r="R3" s="124"/>
      <c r="W3" s="67"/>
      <c r="X3" s="124"/>
    </row>
    <row r="4" spans="1:34" ht="15" customHeight="1">
      <c r="B4" s="67"/>
      <c r="C4" s="67"/>
      <c r="D4" s="378" t="s">
        <v>353</v>
      </c>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80"/>
    </row>
    <row r="5" spans="1:34" ht="15" customHeight="1">
      <c r="B5" s="67"/>
      <c r="C5" s="127"/>
      <c r="D5" s="381"/>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3"/>
    </row>
    <row r="6" spans="1:34" ht="11.25" customHeight="1">
      <c r="B6" s="67"/>
      <c r="C6" s="67"/>
      <c r="D6" s="67"/>
      <c r="E6" s="67"/>
      <c r="F6" s="128"/>
      <c r="G6" s="67"/>
      <c r="H6" s="67"/>
      <c r="I6" s="67"/>
      <c r="J6" s="67"/>
      <c r="K6" s="67"/>
      <c r="L6" s="67"/>
      <c r="M6" s="67"/>
      <c r="N6" s="67"/>
      <c r="O6" s="67"/>
      <c r="P6" s="67"/>
      <c r="Q6" s="67"/>
      <c r="R6" s="67"/>
      <c r="W6" s="67"/>
      <c r="X6" s="67"/>
    </row>
    <row r="7" spans="1:34" ht="24" customHeight="1">
      <c r="B7" s="374" t="s">
        <v>263</v>
      </c>
      <c r="C7" s="374"/>
      <c r="D7" s="374"/>
      <c r="E7" s="374"/>
      <c r="F7" s="1"/>
      <c r="G7" s="244">
        <f>'1'!$E$15</f>
        <v>0</v>
      </c>
      <c r="H7" s="375"/>
      <c r="I7" s="375"/>
      <c r="J7" s="375"/>
      <c r="K7" s="375"/>
      <c r="L7" s="375"/>
      <c r="M7" s="375"/>
      <c r="N7" s="375"/>
      <c r="O7" s="375"/>
      <c r="P7" s="375"/>
      <c r="Q7" s="376"/>
      <c r="S7" s="73" t="s">
        <v>69</v>
      </c>
      <c r="W7" s="152"/>
      <c r="X7" s="67"/>
      <c r="AC7" s="129"/>
    </row>
    <row r="8" spans="1:34" ht="9" customHeight="1">
      <c r="B8" s="23"/>
      <c r="C8" s="23"/>
      <c r="D8" s="23"/>
      <c r="H8" s="21"/>
      <c r="S8" s="20"/>
      <c r="W8" s="67"/>
      <c r="X8" s="67"/>
    </row>
    <row r="9" spans="1:34" ht="12" customHeight="1">
      <c r="B9" s="86" t="s">
        <v>262</v>
      </c>
      <c r="C9" s="86"/>
      <c r="D9" s="86"/>
      <c r="E9" s="86"/>
      <c r="G9" s="315"/>
      <c r="H9" s="316"/>
      <c r="I9" s="316"/>
      <c r="J9" s="316"/>
      <c r="K9" s="316"/>
      <c r="L9" s="316"/>
      <c r="M9" s="316"/>
      <c r="N9" s="316"/>
      <c r="O9" s="316"/>
      <c r="P9" s="316"/>
      <c r="Q9" s="317"/>
      <c r="S9" s="377" t="s">
        <v>69</v>
      </c>
      <c r="W9" s="501"/>
      <c r="X9" s="67"/>
    </row>
    <row r="10" spans="1:34" ht="12" customHeight="1">
      <c r="B10" s="23" t="s">
        <v>264</v>
      </c>
      <c r="C10" s="23"/>
      <c r="D10" s="23"/>
      <c r="E10" s="23"/>
      <c r="G10" s="318"/>
      <c r="H10" s="319"/>
      <c r="I10" s="319"/>
      <c r="J10" s="319"/>
      <c r="K10" s="319"/>
      <c r="L10" s="319"/>
      <c r="M10" s="319"/>
      <c r="N10" s="319"/>
      <c r="O10" s="319"/>
      <c r="P10" s="319"/>
      <c r="Q10" s="320"/>
      <c r="S10" s="377"/>
      <c r="W10" s="501"/>
      <c r="X10" s="67"/>
    </row>
    <row r="11" spans="1:34" ht="10.5" customHeight="1">
      <c r="B11" s="67"/>
      <c r="C11" s="67"/>
      <c r="D11" s="67"/>
      <c r="E11" s="67"/>
      <c r="F11" s="128"/>
      <c r="G11" s="67"/>
      <c r="H11" s="67"/>
      <c r="I11" s="67"/>
      <c r="J11" s="67"/>
      <c r="K11" s="67"/>
      <c r="L11" s="67"/>
      <c r="M11" s="67"/>
      <c r="N11" s="67"/>
      <c r="O11" s="67"/>
      <c r="P11" s="67"/>
      <c r="Q11" s="67"/>
      <c r="R11" s="67"/>
      <c r="W11" s="67"/>
      <c r="X11" s="67"/>
    </row>
    <row r="12" spans="1:34" ht="15" customHeight="1">
      <c r="B12" s="410"/>
      <c r="C12" s="538"/>
      <c r="D12" s="538"/>
      <c r="E12" s="538"/>
      <c r="F12" s="538"/>
      <c r="G12" s="538"/>
      <c r="H12" s="538"/>
      <c r="I12" s="538"/>
      <c r="J12" s="539"/>
      <c r="K12" s="407" t="s">
        <v>38</v>
      </c>
      <c r="L12" s="327"/>
      <c r="M12" s="327"/>
      <c r="N12" s="327"/>
      <c r="O12" s="327"/>
      <c r="P12" s="298"/>
      <c r="Q12" s="407" t="s">
        <v>101</v>
      </c>
      <c r="R12" s="327"/>
      <c r="S12" s="327"/>
      <c r="T12" s="327"/>
      <c r="U12" s="327"/>
      <c r="V12" s="298"/>
      <c r="W12" s="407" t="s">
        <v>157</v>
      </c>
      <c r="X12" s="327"/>
      <c r="Y12" s="327"/>
      <c r="Z12" s="327"/>
      <c r="AA12" s="327"/>
      <c r="AB12" s="298"/>
      <c r="AC12" s="407" t="s">
        <v>102</v>
      </c>
      <c r="AD12" s="408"/>
      <c r="AE12" s="408"/>
      <c r="AF12" s="408"/>
      <c r="AG12" s="408"/>
      <c r="AH12" s="409"/>
    </row>
    <row r="13" spans="1:34" ht="23.25" customHeight="1">
      <c r="B13" s="540"/>
      <c r="C13" s="541"/>
      <c r="D13" s="541"/>
      <c r="E13" s="541"/>
      <c r="F13" s="541"/>
      <c r="G13" s="541"/>
      <c r="H13" s="541"/>
      <c r="I13" s="541"/>
      <c r="J13" s="542"/>
      <c r="K13" s="480" t="s">
        <v>103</v>
      </c>
      <c r="L13" s="543"/>
      <c r="M13" s="544"/>
      <c r="N13" s="418" t="s">
        <v>123</v>
      </c>
      <c r="O13" s="545"/>
      <c r="P13" s="546"/>
      <c r="Q13" s="480" t="s">
        <v>103</v>
      </c>
      <c r="R13" s="543"/>
      <c r="S13" s="544"/>
      <c r="T13" s="418" t="s">
        <v>123</v>
      </c>
      <c r="U13" s="545"/>
      <c r="V13" s="546"/>
      <c r="W13" s="480" t="s">
        <v>103</v>
      </c>
      <c r="X13" s="543"/>
      <c r="Y13" s="544"/>
      <c r="Z13" s="418" t="s">
        <v>123</v>
      </c>
      <c r="AA13" s="545"/>
      <c r="AB13" s="546"/>
      <c r="AC13" s="439" t="s">
        <v>268</v>
      </c>
      <c r="AD13" s="440"/>
      <c r="AE13" s="441" t="s">
        <v>269</v>
      </c>
      <c r="AF13" s="442"/>
      <c r="AG13" s="443" t="s">
        <v>270</v>
      </c>
      <c r="AH13" s="443"/>
    </row>
    <row r="14" spans="1:34" ht="14.25" customHeight="1">
      <c r="B14" s="154" t="s">
        <v>160</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33"/>
      <c r="AD14" s="133"/>
      <c r="AE14" s="133"/>
      <c r="AF14" s="133"/>
      <c r="AG14" s="133"/>
      <c r="AH14" s="134"/>
    </row>
    <row r="15" spans="1:34" ht="14.25" customHeight="1">
      <c r="B15" s="469" t="s">
        <v>40</v>
      </c>
      <c r="C15" s="535"/>
      <c r="D15" s="535"/>
      <c r="E15" s="547"/>
      <c r="F15" s="547"/>
      <c r="G15" s="547"/>
      <c r="H15" s="547"/>
      <c r="I15" s="547"/>
      <c r="J15" s="156"/>
      <c r="K15" s="390"/>
      <c r="L15" s="437"/>
      <c r="M15" s="438"/>
      <c r="N15" s="405"/>
      <c r="O15" s="261"/>
      <c r="P15" s="438"/>
      <c r="Q15" s="390"/>
      <c r="R15" s="437"/>
      <c r="S15" s="438"/>
      <c r="T15" s="396"/>
      <c r="U15" s="437"/>
      <c r="V15" s="438"/>
      <c r="W15" s="390"/>
      <c r="X15" s="437"/>
      <c r="Y15" s="438"/>
      <c r="Z15" s="396"/>
      <c r="AA15" s="437"/>
      <c r="AB15" s="438"/>
      <c r="AC15" s="339">
        <f>K15+Q15+W15</f>
        <v>0</v>
      </c>
      <c r="AD15" s="339"/>
      <c r="AE15" s="339">
        <f>K15*5+Q15*2.5+W15*0.5</f>
        <v>0</v>
      </c>
      <c r="AF15" s="339"/>
      <c r="AG15" s="398">
        <f>IF(K15="",0,MAX(MIN(10,K15),0))</f>
        <v>0</v>
      </c>
      <c r="AH15" s="298"/>
    </row>
    <row r="16" spans="1:34" ht="14.25" customHeight="1">
      <c r="B16" s="469" t="s">
        <v>92</v>
      </c>
      <c r="C16" s="535"/>
      <c r="D16" s="535"/>
      <c r="E16" s="535"/>
      <c r="F16" s="535"/>
      <c r="G16" s="535"/>
      <c r="H16" s="535"/>
      <c r="I16" s="535"/>
      <c r="J16" s="143"/>
      <c r="K16" s="390"/>
      <c r="L16" s="437"/>
      <c r="M16" s="438"/>
      <c r="N16" s="405"/>
      <c r="O16" s="261"/>
      <c r="P16" s="438"/>
      <c r="Q16" s="390"/>
      <c r="R16" s="437"/>
      <c r="S16" s="438"/>
      <c r="T16" s="396"/>
      <c r="U16" s="437"/>
      <c r="V16" s="438"/>
      <c r="W16" s="390"/>
      <c r="X16" s="437"/>
      <c r="Y16" s="438"/>
      <c r="Z16" s="396"/>
      <c r="AA16" s="437"/>
      <c r="AB16" s="438"/>
      <c r="AC16" s="339">
        <f t="shared" ref="AC16:AC29" si="0">K16+Q16+W16</f>
        <v>0</v>
      </c>
      <c r="AD16" s="339"/>
      <c r="AE16" s="339">
        <f t="shared" ref="AE16:AE29" si="1">K16*5+Q16*2.5+W16*0.5</f>
        <v>0</v>
      </c>
      <c r="AF16" s="339"/>
      <c r="AG16" s="398">
        <f t="shared" ref="AG16:AG29" si="2">IF(K16="",0,MAX(MIN(10,K16),0))</f>
        <v>0</v>
      </c>
      <c r="AH16" s="298"/>
    </row>
    <row r="17" spans="2:34" ht="14.25" customHeight="1">
      <c r="B17" s="469" t="s">
        <v>93</v>
      </c>
      <c r="C17" s="535"/>
      <c r="D17" s="535"/>
      <c r="E17" s="535"/>
      <c r="F17" s="535"/>
      <c r="G17" s="535"/>
      <c r="H17" s="535"/>
      <c r="I17" s="535"/>
      <c r="J17" s="143"/>
      <c r="K17" s="390"/>
      <c r="L17" s="437"/>
      <c r="M17" s="438"/>
      <c r="N17" s="405"/>
      <c r="O17" s="261"/>
      <c r="P17" s="438"/>
      <c r="Q17" s="390"/>
      <c r="R17" s="437"/>
      <c r="S17" s="438"/>
      <c r="T17" s="396"/>
      <c r="U17" s="437"/>
      <c r="V17" s="438"/>
      <c r="W17" s="390"/>
      <c r="X17" s="437"/>
      <c r="Y17" s="438"/>
      <c r="Z17" s="396"/>
      <c r="AA17" s="437"/>
      <c r="AB17" s="438"/>
      <c r="AC17" s="339">
        <f t="shared" si="0"/>
        <v>0</v>
      </c>
      <c r="AD17" s="339"/>
      <c r="AE17" s="339">
        <f t="shared" si="1"/>
        <v>0</v>
      </c>
      <c r="AF17" s="339"/>
      <c r="AG17" s="398">
        <f t="shared" si="2"/>
        <v>0</v>
      </c>
      <c r="AH17" s="298"/>
    </row>
    <row r="18" spans="2:34" ht="14.25" customHeight="1">
      <c r="B18" s="469" t="s">
        <v>111</v>
      </c>
      <c r="C18" s="535"/>
      <c r="D18" s="535"/>
      <c r="E18" s="535"/>
      <c r="F18" s="535"/>
      <c r="G18" s="535"/>
      <c r="H18" s="535"/>
      <c r="I18" s="535"/>
      <c r="J18" s="143"/>
      <c r="K18" s="390"/>
      <c r="L18" s="437"/>
      <c r="M18" s="438"/>
      <c r="N18" s="405"/>
      <c r="O18" s="261"/>
      <c r="P18" s="438"/>
      <c r="Q18" s="390"/>
      <c r="R18" s="437"/>
      <c r="S18" s="438"/>
      <c r="T18" s="396"/>
      <c r="U18" s="437"/>
      <c r="V18" s="438"/>
      <c r="W18" s="390"/>
      <c r="X18" s="437"/>
      <c r="Y18" s="438"/>
      <c r="Z18" s="396"/>
      <c r="AA18" s="437"/>
      <c r="AB18" s="438"/>
      <c r="AC18" s="339">
        <f t="shared" si="0"/>
        <v>0</v>
      </c>
      <c r="AD18" s="339"/>
      <c r="AE18" s="339">
        <f t="shared" si="1"/>
        <v>0</v>
      </c>
      <c r="AF18" s="339"/>
      <c r="AG18" s="398">
        <f t="shared" si="2"/>
        <v>0</v>
      </c>
      <c r="AH18" s="298"/>
    </row>
    <row r="19" spans="2:34" ht="14.25" customHeight="1">
      <c r="B19" s="469" t="s">
        <v>132</v>
      </c>
      <c r="C19" s="535"/>
      <c r="D19" s="535"/>
      <c r="E19" s="535"/>
      <c r="F19" s="535"/>
      <c r="G19" s="535"/>
      <c r="H19" s="535"/>
      <c r="I19" s="535"/>
      <c r="J19" s="143"/>
      <c r="K19" s="390"/>
      <c r="L19" s="437"/>
      <c r="M19" s="438"/>
      <c r="N19" s="405"/>
      <c r="O19" s="261"/>
      <c r="P19" s="438"/>
      <c r="Q19" s="390"/>
      <c r="R19" s="437"/>
      <c r="S19" s="438"/>
      <c r="T19" s="396"/>
      <c r="U19" s="437"/>
      <c r="V19" s="438"/>
      <c r="W19" s="390"/>
      <c r="X19" s="437"/>
      <c r="Y19" s="438"/>
      <c r="Z19" s="396"/>
      <c r="AA19" s="437"/>
      <c r="AB19" s="438"/>
      <c r="AC19" s="339">
        <f t="shared" si="0"/>
        <v>0</v>
      </c>
      <c r="AD19" s="339"/>
      <c r="AE19" s="339">
        <f t="shared" si="1"/>
        <v>0</v>
      </c>
      <c r="AF19" s="339"/>
      <c r="AG19" s="398">
        <f t="shared" si="2"/>
        <v>0</v>
      </c>
      <c r="AH19" s="298"/>
    </row>
    <row r="20" spans="2:34" ht="14.25" customHeight="1">
      <c r="B20" s="469" t="s">
        <v>67</v>
      </c>
      <c r="C20" s="535"/>
      <c r="D20" s="535"/>
      <c r="E20" s="535"/>
      <c r="F20" s="535"/>
      <c r="G20" s="535"/>
      <c r="H20" s="535"/>
      <c r="I20" s="535"/>
      <c r="J20" s="143"/>
      <c r="K20" s="390"/>
      <c r="L20" s="437"/>
      <c r="M20" s="438"/>
      <c r="N20" s="405"/>
      <c r="O20" s="261"/>
      <c r="P20" s="438"/>
      <c r="Q20" s="390"/>
      <c r="R20" s="437"/>
      <c r="S20" s="438"/>
      <c r="T20" s="396"/>
      <c r="U20" s="437"/>
      <c r="V20" s="438"/>
      <c r="W20" s="390"/>
      <c r="X20" s="437"/>
      <c r="Y20" s="438"/>
      <c r="Z20" s="396"/>
      <c r="AA20" s="437"/>
      <c r="AB20" s="438"/>
      <c r="AC20" s="339">
        <f t="shared" si="0"/>
        <v>0</v>
      </c>
      <c r="AD20" s="339"/>
      <c r="AE20" s="339">
        <f t="shared" si="1"/>
        <v>0</v>
      </c>
      <c r="AF20" s="339"/>
      <c r="AG20" s="398">
        <f t="shared" si="2"/>
        <v>0</v>
      </c>
      <c r="AH20" s="298"/>
    </row>
    <row r="21" spans="2:34" ht="14.25" customHeight="1">
      <c r="B21" s="469" t="s">
        <v>115</v>
      </c>
      <c r="C21" s="535"/>
      <c r="D21" s="535"/>
      <c r="E21" s="535"/>
      <c r="F21" s="535"/>
      <c r="G21" s="535"/>
      <c r="H21" s="535"/>
      <c r="I21" s="535"/>
      <c r="J21" s="143"/>
      <c r="K21" s="390"/>
      <c r="L21" s="437"/>
      <c r="M21" s="438"/>
      <c r="N21" s="405"/>
      <c r="O21" s="261"/>
      <c r="P21" s="438"/>
      <c r="Q21" s="390"/>
      <c r="R21" s="437"/>
      <c r="S21" s="438"/>
      <c r="T21" s="396"/>
      <c r="U21" s="437"/>
      <c r="V21" s="438"/>
      <c r="W21" s="390"/>
      <c r="X21" s="437"/>
      <c r="Y21" s="438"/>
      <c r="Z21" s="396"/>
      <c r="AA21" s="437"/>
      <c r="AB21" s="438"/>
      <c r="AC21" s="339">
        <f t="shared" si="0"/>
        <v>0</v>
      </c>
      <c r="AD21" s="339"/>
      <c r="AE21" s="339">
        <f t="shared" si="1"/>
        <v>0</v>
      </c>
      <c r="AF21" s="339"/>
      <c r="AG21" s="398">
        <f t="shared" si="2"/>
        <v>0</v>
      </c>
      <c r="AH21" s="298"/>
    </row>
    <row r="22" spans="2:34" ht="14.25" customHeight="1">
      <c r="B22" s="469" t="s">
        <v>48</v>
      </c>
      <c r="C22" s="535"/>
      <c r="D22" s="535"/>
      <c r="E22" s="535"/>
      <c r="F22" s="535"/>
      <c r="G22" s="535"/>
      <c r="H22" s="535"/>
      <c r="I22" s="535"/>
      <c r="J22" s="143"/>
      <c r="K22" s="390"/>
      <c r="L22" s="437"/>
      <c r="M22" s="438"/>
      <c r="N22" s="405"/>
      <c r="O22" s="261"/>
      <c r="P22" s="438"/>
      <c r="Q22" s="390"/>
      <c r="R22" s="437"/>
      <c r="S22" s="438"/>
      <c r="T22" s="396"/>
      <c r="U22" s="437"/>
      <c r="V22" s="438"/>
      <c r="W22" s="390"/>
      <c r="X22" s="437"/>
      <c r="Y22" s="438"/>
      <c r="Z22" s="396"/>
      <c r="AA22" s="437"/>
      <c r="AB22" s="438"/>
      <c r="AC22" s="339">
        <f t="shared" si="0"/>
        <v>0</v>
      </c>
      <c r="AD22" s="339"/>
      <c r="AE22" s="339">
        <f t="shared" si="1"/>
        <v>0</v>
      </c>
      <c r="AF22" s="339"/>
      <c r="AG22" s="398">
        <f t="shared" si="2"/>
        <v>0</v>
      </c>
      <c r="AH22" s="298"/>
    </row>
    <row r="23" spans="2:34" ht="14.25" customHeight="1">
      <c r="B23" s="469" t="s">
        <v>147</v>
      </c>
      <c r="C23" s="536"/>
      <c r="D23" s="536"/>
      <c r="E23" s="536"/>
      <c r="F23" s="536"/>
      <c r="G23" s="536"/>
      <c r="H23" s="535"/>
      <c r="I23" s="535"/>
      <c r="J23" s="537"/>
      <c r="K23" s="390"/>
      <c r="L23" s="437"/>
      <c r="M23" s="438"/>
      <c r="N23" s="405"/>
      <c r="O23" s="261"/>
      <c r="P23" s="438"/>
      <c r="Q23" s="390"/>
      <c r="R23" s="437"/>
      <c r="S23" s="438"/>
      <c r="T23" s="396"/>
      <c r="U23" s="437"/>
      <c r="V23" s="438"/>
      <c r="W23" s="390"/>
      <c r="X23" s="437"/>
      <c r="Y23" s="438"/>
      <c r="Z23" s="396"/>
      <c r="AA23" s="437"/>
      <c r="AB23" s="438"/>
      <c r="AC23" s="339">
        <f t="shared" si="0"/>
        <v>0</v>
      </c>
      <c r="AD23" s="339"/>
      <c r="AE23" s="339">
        <f t="shared" si="1"/>
        <v>0</v>
      </c>
      <c r="AF23" s="339"/>
      <c r="AG23" s="398">
        <f t="shared" si="2"/>
        <v>0</v>
      </c>
      <c r="AH23" s="298"/>
    </row>
    <row r="24" spans="2:34" ht="14.25" customHeight="1">
      <c r="B24" s="469" t="s">
        <v>148</v>
      </c>
      <c r="C24" s="535"/>
      <c r="D24" s="535"/>
      <c r="E24" s="535"/>
      <c r="F24" s="535"/>
      <c r="G24" s="535"/>
      <c r="H24" s="535"/>
      <c r="I24" s="535"/>
      <c r="J24" s="143"/>
      <c r="K24" s="390"/>
      <c r="L24" s="437"/>
      <c r="M24" s="438"/>
      <c r="N24" s="405"/>
      <c r="O24" s="261"/>
      <c r="P24" s="438"/>
      <c r="Q24" s="390"/>
      <c r="R24" s="437"/>
      <c r="S24" s="438"/>
      <c r="T24" s="396"/>
      <c r="U24" s="437"/>
      <c r="V24" s="438"/>
      <c r="W24" s="390"/>
      <c r="X24" s="437"/>
      <c r="Y24" s="438"/>
      <c r="Z24" s="396"/>
      <c r="AA24" s="437"/>
      <c r="AB24" s="438"/>
      <c r="AC24" s="339">
        <f t="shared" si="0"/>
        <v>0</v>
      </c>
      <c r="AD24" s="339"/>
      <c r="AE24" s="339">
        <f t="shared" si="1"/>
        <v>0</v>
      </c>
      <c r="AF24" s="339"/>
      <c r="AG24" s="398">
        <f t="shared" si="2"/>
        <v>0</v>
      </c>
      <c r="AH24" s="298"/>
    </row>
    <row r="25" spans="2:34" ht="14.25" customHeight="1">
      <c r="B25" s="469" t="s">
        <v>152</v>
      </c>
      <c r="C25" s="536"/>
      <c r="D25" s="536"/>
      <c r="E25" s="536"/>
      <c r="F25" s="536"/>
      <c r="G25" s="536"/>
      <c r="H25" s="535"/>
      <c r="I25" s="535"/>
      <c r="J25" s="537"/>
      <c r="K25" s="390"/>
      <c r="L25" s="437"/>
      <c r="M25" s="438"/>
      <c r="N25" s="405"/>
      <c r="O25" s="261"/>
      <c r="P25" s="438"/>
      <c r="Q25" s="390"/>
      <c r="R25" s="437"/>
      <c r="S25" s="438"/>
      <c r="T25" s="396"/>
      <c r="U25" s="437"/>
      <c r="V25" s="438"/>
      <c r="W25" s="390"/>
      <c r="X25" s="437"/>
      <c r="Y25" s="438"/>
      <c r="Z25" s="396"/>
      <c r="AA25" s="437"/>
      <c r="AB25" s="438"/>
      <c r="AC25" s="339">
        <f t="shared" si="0"/>
        <v>0</v>
      </c>
      <c r="AD25" s="339"/>
      <c r="AE25" s="339">
        <f t="shared" si="1"/>
        <v>0</v>
      </c>
      <c r="AF25" s="339"/>
      <c r="AG25" s="398">
        <f t="shared" si="2"/>
        <v>0</v>
      </c>
      <c r="AH25" s="298"/>
    </row>
    <row r="26" spans="2:34" ht="14.25" customHeight="1">
      <c r="B26" s="469" t="s">
        <v>154</v>
      </c>
      <c r="C26" s="535"/>
      <c r="D26" s="535"/>
      <c r="E26" s="535"/>
      <c r="F26" s="535"/>
      <c r="G26" s="535"/>
      <c r="H26" s="535"/>
      <c r="I26" s="535"/>
      <c r="J26" s="143"/>
      <c r="K26" s="390"/>
      <c r="L26" s="437"/>
      <c r="M26" s="438"/>
      <c r="N26" s="405"/>
      <c r="O26" s="261"/>
      <c r="P26" s="438"/>
      <c r="Q26" s="390"/>
      <c r="R26" s="437"/>
      <c r="S26" s="438"/>
      <c r="T26" s="396"/>
      <c r="U26" s="437"/>
      <c r="V26" s="438"/>
      <c r="W26" s="390"/>
      <c r="X26" s="437"/>
      <c r="Y26" s="438"/>
      <c r="Z26" s="396"/>
      <c r="AA26" s="437"/>
      <c r="AB26" s="438"/>
      <c r="AC26" s="339">
        <f t="shared" si="0"/>
        <v>0</v>
      </c>
      <c r="AD26" s="339"/>
      <c r="AE26" s="339">
        <f t="shared" si="1"/>
        <v>0</v>
      </c>
      <c r="AF26" s="339"/>
      <c r="AG26" s="398">
        <f t="shared" si="2"/>
        <v>0</v>
      </c>
      <c r="AH26" s="298"/>
    </row>
    <row r="27" spans="2:34" ht="14.25" customHeight="1">
      <c r="B27" s="469" t="s">
        <v>149</v>
      </c>
      <c r="C27" s="535"/>
      <c r="D27" s="535"/>
      <c r="E27" s="535"/>
      <c r="F27" s="535"/>
      <c r="G27" s="535"/>
      <c r="H27" s="535"/>
      <c r="I27" s="535"/>
      <c r="J27" s="143"/>
      <c r="K27" s="390"/>
      <c r="L27" s="437"/>
      <c r="M27" s="438"/>
      <c r="N27" s="405"/>
      <c r="O27" s="261"/>
      <c r="P27" s="438"/>
      <c r="Q27" s="390"/>
      <c r="R27" s="437"/>
      <c r="S27" s="438"/>
      <c r="T27" s="396"/>
      <c r="U27" s="437"/>
      <c r="V27" s="438"/>
      <c r="W27" s="390"/>
      <c r="X27" s="437"/>
      <c r="Y27" s="438"/>
      <c r="Z27" s="396"/>
      <c r="AA27" s="437"/>
      <c r="AB27" s="438"/>
      <c r="AC27" s="339">
        <f t="shared" si="0"/>
        <v>0</v>
      </c>
      <c r="AD27" s="339"/>
      <c r="AE27" s="339">
        <f t="shared" si="1"/>
        <v>0</v>
      </c>
      <c r="AF27" s="339"/>
      <c r="AG27" s="398">
        <f t="shared" si="2"/>
        <v>0</v>
      </c>
      <c r="AH27" s="298"/>
    </row>
    <row r="28" spans="2:34" ht="14.25" customHeight="1">
      <c r="B28" s="469" t="s">
        <v>150</v>
      </c>
      <c r="C28" s="535"/>
      <c r="D28" s="535"/>
      <c r="E28" s="535"/>
      <c r="F28" s="535"/>
      <c r="G28" s="535"/>
      <c r="H28" s="535"/>
      <c r="I28" s="535"/>
      <c r="J28" s="143"/>
      <c r="K28" s="390"/>
      <c r="L28" s="437"/>
      <c r="M28" s="438"/>
      <c r="N28" s="405"/>
      <c r="O28" s="261"/>
      <c r="P28" s="438"/>
      <c r="Q28" s="390"/>
      <c r="R28" s="437"/>
      <c r="S28" s="438"/>
      <c r="T28" s="396"/>
      <c r="U28" s="437"/>
      <c r="V28" s="438"/>
      <c r="W28" s="390"/>
      <c r="X28" s="437"/>
      <c r="Y28" s="438"/>
      <c r="Z28" s="396"/>
      <c r="AA28" s="437"/>
      <c r="AB28" s="438"/>
      <c r="AC28" s="339">
        <f t="shared" si="0"/>
        <v>0</v>
      </c>
      <c r="AD28" s="339"/>
      <c r="AE28" s="339">
        <f t="shared" si="1"/>
        <v>0</v>
      </c>
      <c r="AF28" s="339"/>
      <c r="AG28" s="398">
        <f t="shared" si="2"/>
        <v>0</v>
      </c>
      <c r="AH28" s="298"/>
    </row>
    <row r="29" spans="2:34" ht="14.25" customHeight="1">
      <c r="B29" s="469" t="s">
        <v>210</v>
      </c>
      <c r="C29" s="535"/>
      <c r="D29" s="535"/>
      <c r="E29" s="535"/>
      <c r="F29" s="535"/>
      <c r="G29" s="535"/>
      <c r="H29" s="535"/>
      <c r="I29" s="535"/>
      <c r="J29" s="143"/>
      <c r="K29" s="390"/>
      <c r="L29" s="437"/>
      <c r="M29" s="438"/>
      <c r="N29" s="405"/>
      <c r="O29" s="261"/>
      <c r="P29" s="438"/>
      <c r="Q29" s="390"/>
      <c r="R29" s="437"/>
      <c r="S29" s="438"/>
      <c r="T29" s="396"/>
      <c r="U29" s="437"/>
      <c r="V29" s="438"/>
      <c r="W29" s="390"/>
      <c r="X29" s="437"/>
      <c r="Y29" s="438"/>
      <c r="Z29" s="396"/>
      <c r="AA29" s="437"/>
      <c r="AB29" s="438"/>
      <c r="AC29" s="339">
        <f t="shared" si="0"/>
        <v>0</v>
      </c>
      <c r="AD29" s="339"/>
      <c r="AE29" s="339">
        <f t="shared" si="1"/>
        <v>0</v>
      </c>
      <c r="AF29" s="339"/>
      <c r="AG29" s="398">
        <f t="shared" si="2"/>
        <v>0</v>
      </c>
      <c r="AH29" s="298"/>
    </row>
    <row r="30" spans="2:34" ht="14.25" customHeight="1">
      <c r="B30" s="162" t="s">
        <v>94</v>
      </c>
      <c r="C30" s="163"/>
      <c r="D30" s="163"/>
      <c r="E30" s="163"/>
      <c r="F30" s="163"/>
      <c r="G30" s="163"/>
      <c r="H30" s="163"/>
      <c r="I30" s="163"/>
      <c r="J30" s="163"/>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9"/>
    </row>
    <row r="31" spans="2:34" ht="14.25" customHeight="1">
      <c r="B31" s="532" t="s">
        <v>133</v>
      </c>
      <c r="C31" s="533"/>
      <c r="D31" s="533"/>
      <c r="E31" s="533"/>
      <c r="F31" s="533"/>
      <c r="G31" s="533"/>
      <c r="H31" s="533"/>
      <c r="I31" s="533"/>
      <c r="J31" s="143"/>
      <c r="K31" s="390"/>
      <c r="L31" s="437"/>
      <c r="M31" s="438"/>
      <c r="N31" s="390"/>
      <c r="O31" s="437"/>
      <c r="P31" s="438"/>
      <c r="Q31" s="390"/>
      <c r="R31" s="437"/>
      <c r="S31" s="438"/>
      <c r="T31" s="396"/>
      <c r="U31" s="437"/>
      <c r="V31" s="438"/>
      <c r="W31" s="390"/>
      <c r="X31" s="437"/>
      <c r="Y31" s="438"/>
      <c r="Z31" s="396"/>
      <c r="AA31" s="437"/>
      <c r="AB31" s="438"/>
      <c r="AC31" s="339">
        <f t="shared" ref="AC31:AC36" si="3">K31+Q31+W31</f>
        <v>0</v>
      </c>
      <c r="AD31" s="339"/>
      <c r="AE31" s="339">
        <f t="shared" ref="AE31:AE36" si="4">K31*5+Q31*2.5+W31*0.5</f>
        <v>0</v>
      </c>
      <c r="AF31" s="339"/>
      <c r="AG31" s="398">
        <f t="shared" ref="AG31:AG36" si="5">IF(K31="",0,MAX(MIN(10,K31),0))</f>
        <v>0</v>
      </c>
      <c r="AH31" s="298"/>
    </row>
    <row r="32" spans="2:34" ht="14.25" customHeight="1">
      <c r="B32" s="532" t="s">
        <v>134</v>
      </c>
      <c r="C32" s="533"/>
      <c r="D32" s="533"/>
      <c r="E32" s="533"/>
      <c r="F32" s="533"/>
      <c r="G32" s="533"/>
      <c r="H32" s="533"/>
      <c r="I32" s="533"/>
      <c r="J32" s="143"/>
      <c r="K32" s="390"/>
      <c r="L32" s="437"/>
      <c r="M32" s="438"/>
      <c r="N32" s="405"/>
      <c r="O32" s="261"/>
      <c r="P32" s="438"/>
      <c r="Q32" s="390"/>
      <c r="R32" s="437"/>
      <c r="S32" s="438"/>
      <c r="T32" s="396"/>
      <c r="U32" s="437"/>
      <c r="V32" s="438"/>
      <c r="W32" s="390"/>
      <c r="X32" s="437"/>
      <c r="Y32" s="438"/>
      <c r="Z32" s="396"/>
      <c r="AA32" s="437"/>
      <c r="AB32" s="438"/>
      <c r="AC32" s="339">
        <f t="shared" si="3"/>
        <v>0</v>
      </c>
      <c r="AD32" s="339"/>
      <c r="AE32" s="339">
        <f t="shared" si="4"/>
        <v>0</v>
      </c>
      <c r="AF32" s="339"/>
      <c r="AG32" s="398">
        <f t="shared" si="5"/>
        <v>0</v>
      </c>
      <c r="AH32" s="298"/>
    </row>
    <row r="33" spans="2:34" ht="14.25" customHeight="1">
      <c r="B33" s="532" t="s">
        <v>139</v>
      </c>
      <c r="C33" s="533"/>
      <c r="D33" s="533"/>
      <c r="E33" s="533"/>
      <c r="F33" s="533"/>
      <c r="G33" s="533"/>
      <c r="H33" s="533"/>
      <c r="I33" s="533"/>
      <c r="J33" s="143"/>
      <c r="K33" s="390"/>
      <c r="L33" s="437"/>
      <c r="M33" s="438"/>
      <c r="N33" s="390"/>
      <c r="O33" s="437"/>
      <c r="P33" s="438"/>
      <c r="Q33" s="390"/>
      <c r="R33" s="437"/>
      <c r="S33" s="438"/>
      <c r="T33" s="396"/>
      <c r="U33" s="437"/>
      <c r="V33" s="438"/>
      <c r="W33" s="390"/>
      <c r="X33" s="437"/>
      <c r="Y33" s="438"/>
      <c r="Z33" s="396"/>
      <c r="AA33" s="437"/>
      <c r="AB33" s="438"/>
      <c r="AC33" s="339">
        <f t="shared" si="3"/>
        <v>0</v>
      </c>
      <c r="AD33" s="339"/>
      <c r="AE33" s="339">
        <f t="shared" si="4"/>
        <v>0</v>
      </c>
      <c r="AF33" s="339"/>
      <c r="AG33" s="398">
        <f t="shared" si="5"/>
        <v>0</v>
      </c>
      <c r="AH33" s="298"/>
    </row>
    <row r="34" spans="2:34" ht="14.25" customHeight="1">
      <c r="B34" s="532" t="s">
        <v>140</v>
      </c>
      <c r="C34" s="533"/>
      <c r="D34" s="533"/>
      <c r="E34" s="533"/>
      <c r="F34" s="533"/>
      <c r="G34" s="533"/>
      <c r="H34" s="533"/>
      <c r="I34" s="533"/>
      <c r="J34" s="143"/>
      <c r="K34" s="390"/>
      <c r="L34" s="437"/>
      <c r="M34" s="438"/>
      <c r="N34" s="390"/>
      <c r="O34" s="437"/>
      <c r="P34" s="438"/>
      <c r="Q34" s="390"/>
      <c r="R34" s="437"/>
      <c r="S34" s="438"/>
      <c r="T34" s="396"/>
      <c r="U34" s="437"/>
      <c r="V34" s="438"/>
      <c r="W34" s="390"/>
      <c r="X34" s="437"/>
      <c r="Y34" s="438"/>
      <c r="Z34" s="396"/>
      <c r="AA34" s="437"/>
      <c r="AB34" s="438"/>
      <c r="AC34" s="339">
        <f t="shared" si="3"/>
        <v>0</v>
      </c>
      <c r="AD34" s="339"/>
      <c r="AE34" s="339">
        <f t="shared" si="4"/>
        <v>0</v>
      </c>
      <c r="AF34" s="339"/>
      <c r="AG34" s="398">
        <f t="shared" si="5"/>
        <v>0</v>
      </c>
      <c r="AH34" s="298"/>
    </row>
    <row r="35" spans="2:34" ht="14.25" customHeight="1">
      <c r="B35" s="532" t="s">
        <v>153</v>
      </c>
      <c r="C35" s="533"/>
      <c r="D35" s="533"/>
      <c r="E35" s="533"/>
      <c r="F35" s="533"/>
      <c r="G35" s="533"/>
      <c r="H35" s="533"/>
      <c r="I35" s="533"/>
      <c r="J35" s="143"/>
      <c r="K35" s="390"/>
      <c r="L35" s="437"/>
      <c r="M35" s="438"/>
      <c r="N35" s="390"/>
      <c r="O35" s="437"/>
      <c r="P35" s="438"/>
      <c r="Q35" s="390"/>
      <c r="R35" s="437"/>
      <c r="S35" s="438"/>
      <c r="T35" s="396"/>
      <c r="U35" s="437"/>
      <c r="V35" s="438"/>
      <c r="W35" s="390"/>
      <c r="X35" s="437"/>
      <c r="Y35" s="438"/>
      <c r="Z35" s="396"/>
      <c r="AA35" s="437"/>
      <c r="AB35" s="438"/>
      <c r="AC35" s="339">
        <f t="shared" si="3"/>
        <v>0</v>
      </c>
      <c r="AD35" s="339"/>
      <c r="AE35" s="339">
        <f t="shared" si="4"/>
        <v>0</v>
      </c>
      <c r="AF35" s="339"/>
      <c r="AG35" s="398">
        <f t="shared" si="5"/>
        <v>0</v>
      </c>
      <c r="AH35" s="298"/>
    </row>
    <row r="36" spans="2:34" ht="14.25" customHeight="1">
      <c r="B36" s="532" t="s">
        <v>209</v>
      </c>
      <c r="C36" s="533"/>
      <c r="D36" s="533"/>
      <c r="E36" s="533"/>
      <c r="F36" s="533"/>
      <c r="G36" s="533"/>
      <c r="H36" s="533"/>
      <c r="I36" s="533"/>
      <c r="J36" s="143"/>
      <c r="K36" s="390"/>
      <c r="L36" s="437"/>
      <c r="M36" s="438"/>
      <c r="N36" s="390"/>
      <c r="O36" s="437"/>
      <c r="P36" s="438"/>
      <c r="Q36" s="390"/>
      <c r="R36" s="437"/>
      <c r="S36" s="438"/>
      <c r="T36" s="396"/>
      <c r="U36" s="437"/>
      <c r="V36" s="438"/>
      <c r="W36" s="390"/>
      <c r="X36" s="437"/>
      <c r="Y36" s="438"/>
      <c r="Z36" s="396"/>
      <c r="AA36" s="437"/>
      <c r="AB36" s="438"/>
      <c r="AC36" s="339">
        <f t="shared" si="3"/>
        <v>0</v>
      </c>
      <c r="AD36" s="339"/>
      <c r="AE36" s="339">
        <f t="shared" si="4"/>
        <v>0</v>
      </c>
      <c r="AF36" s="339"/>
      <c r="AG36" s="398">
        <f t="shared" si="5"/>
        <v>0</v>
      </c>
      <c r="AH36" s="298"/>
    </row>
    <row r="37" spans="2:34" ht="14.25" customHeight="1">
      <c r="B37" s="162" t="s">
        <v>194</v>
      </c>
      <c r="C37" s="163"/>
      <c r="D37" s="163"/>
      <c r="E37" s="163"/>
      <c r="F37" s="163"/>
      <c r="G37" s="163"/>
      <c r="H37" s="163"/>
      <c r="I37" s="163"/>
      <c r="J37" s="163"/>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9"/>
    </row>
    <row r="38" spans="2:34" ht="14.25" customHeight="1">
      <c r="B38" s="532" t="s">
        <v>142</v>
      </c>
      <c r="C38" s="533"/>
      <c r="D38" s="533"/>
      <c r="E38" s="533"/>
      <c r="F38" s="533"/>
      <c r="G38" s="533"/>
      <c r="H38" s="533"/>
      <c r="I38" s="533"/>
      <c r="J38" s="143"/>
      <c r="K38" s="390"/>
      <c r="L38" s="437"/>
      <c r="M38" s="438"/>
      <c r="N38" s="390"/>
      <c r="O38" s="437"/>
      <c r="P38" s="438"/>
      <c r="Q38" s="390"/>
      <c r="R38" s="437"/>
      <c r="S38" s="438"/>
      <c r="T38" s="396"/>
      <c r="U38" s="437"/>
      <c r="V38" s="438"/>
      <c r="W38" s="390"/>
      <c r="X38" s="437"/>
      <c r="Y38" s="438"/>
      <c r="Z38" s="396"/>
      <c r="AA38" s="437"/>
      <c r="AB38" s="438"/>
      <c r="AC38" s="339">
        <f t="shared" ref="AC38:AC39" si="6">K38+Q38+W38</f>
        <v>0</v>
      </c>
      <c r="AD38" s="339"/>
      <c r="AE38" s="339">
        <f t="shared" ref="AE38:AE39" si="7">K38*5+Q38*2.5+W38*0.5</f>
        <v>0</v>
      </c>
      <c r="AF38" s="339"/>
      <c r="AG38" s="398">
        <f t="shared" ref="AG38:AG39" si="8">IF(K38="",0,MAX(MIN(10,K38),0))</f>
        <v>0</v>
      </c>
      <c r="AH38" s="298"/>
    </row>
    <row r="39" spans="2:34" ht="14.25" customHeight="1">
      <c r="B39" s="532" t="s">
        <v>308</v>
      </c>
      <c r="C39" s="533"/>
      <c r="D39" s="533"/>
      <c r="E39" s="533"/>
      <c r="F39" s="533"/>
      <c r="G39" s="533"/>
      <c r="H39" s="533"/>
      <c r="I39" s="533"/>
      <c r="J39" s="143"/>
      <c r="K39" s="390"/>
      <c r="L39" s="437"/>
      <c r="M39" s="438"/>
      <c r="N39" s="390"/>
      <c r="O39" s="437"/>
      <c r="P39" s="438"/>
      <c r="Q39" s="390"/>
      <c r="R39" s="437"/>
      <c r="S39" s="438"/>
      <c r="T39" s="396"/>
      <c r="U39" s="437"/>
      <c r="V39" s="438"/>
      <c r="W39" s="390"/>
      <c r="X39" s="437"/>
      <c r="Y39" s="438"/>
      <c r="Z39" s="396"/>
      <c r="AA39" s="437"/>
      <c r="AB39" s="438"/>
      <c r="AC39" s="339">
        <f t="shared" si="6"/>
        <v>0</v>
      </c>
      <c r="AD39" s="339"/>
      <c r="AE39" s="339">
        <f t="shared" si="7"/>
        <v>0</v>
      </c>
      <c r="AF39" s="339"/>
      <c r="AG39" s="398">
        <f t="shared" si="8"/>
        <v>0</v>
      </c>
      <c r="AH39" s="298"/>
    </row>
    <row r="40" spans="2:34" ht="14.25" customHeight="1">
      <c r="B40" s="162" t="s">
        <v>68</v>
      </c>
      <c r="C40" s="163"/>
      <c r="D40" s="163"/>
      <c r="E40" s="163"/>
      <c r="F40" s="163"/>
      <c r="G40" s="163"/>
      <c r="H40" s="163"/>
      <c r="I40" s="163"/>
      <c r="J40" s="163"/>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9"/>
    </row>
    <row r="41" spans="2:34" ht="14.25" customHeight="1">
      <c r="B41" s="532" t="s">
        <v>197</v>
      </c>
      <c r="C41" s="533"/>
      <c r="D41" s="533"/>
      <c r="E41" s="533"/>
      <c r="F41" s="533"/>
      <c r="G41" s="533"/>
      <c r="H41" s="533"/>
      <c r="I41" s="533"/>
      <c r="J41" s="143"/>
      <c r="K41" s="390"/>
      <c r="L41" s="437"/>
      <c r="M41" s="438"/>
      <c r="N41" s="390"/>
      <c r="O41" s="437"/>
      <c r="P41" s="438"/>
      <c r="Q41" s="390"/>
      <c r="R41" s="437"/>
      <c r="S41" s="438"/>
      <c r="T41" s="396"/>
      <c r="U41" s="437"/>
      <c r="V41" s="438"/>
      <c r="W41" s="390"/>
      <c r="X41" s="437"/>
      <c r="Y41" s="438"/>
      <c r="Z41" s="396"/>
      <c r="AA41" s="437"/>
      <c r="AB41" s="438"/>
      <c r="AC41" s="339">
        <f t="shared" ref="AC41:AC44" si="9">K41+Q41+W41</f>
        <v>0</v>
      </c>
      <c r="AD41" s="339"/>
      <c r="AE41" s="339">
        <f t="shared" ref="AE41:AE44" si="10">K41*5+Q41*2.5+W41*0.5</f>
        <v>0</v>
      </c>
      <c r="AF41" s="339"/>
      <c r="AG41" s="398">
        <f t="shared" ref="AG41:AG44" si="11">IF(K41="",0,MAX(MIN(10,K41),0))</f>
        <v>0</v>
      </c>
      <c r="AH41" s="298"/>
    </row>
    <row r="42" spans="2:34" ht="14.25" customHeight="1">
      <c r="B42" s="532" t="s">
        <v>198</v>
      </c>
      <c r="C42" s="533"/>
      <c r="D42" s="533"/>
      <c r="E42" s="533"/>
      <c r="F42" s="533"/>
      <c r="G42" s="533"/>
      <c r="H42" s="533"/>
      <c r="I42" s="533"/>
      <c r="J42" s="143"/>
      <c r="K42" s="390"/>
      <c r="L42" s="437"/>
      <c r="M42" s="438"/>
      <c r="N42" s="390"/>
      <c r="O42" s="437"/>
      <c r="P42" s="438"/>
      <c r="Q42" s="390"/>
      <c r="R42" s="437"/>
      <c r="S42" s="438"/>
      <c r="T42" s="396"/>
      <c r="U42" s="437"/>
      <c r="V42" s="438"/>
      <c r="W42" s="390"/>
      <c r="X42" s="437"/>
      <c r="Y42" s="438"/>
      <c r="Z42" s="396"/>
      <c r="AA42" s="437"/>
      <c r="AB42" s="438"/>
      <c r="AC42" s="339">
        <f t="shared" si="9"/>
        <v>0</v>
      </c>
      <c r="AD42" s="339"/>
      <c r="AE42" s="339">
        <f t="shared" si="10"/>
        <v>0</v>
      </c>
      <c r="AF42" s="339"/>
      <c r="AG42" s="398">
        <f t="shared" si="11"/>
        <v>0</v>
      </c>
      <c r="AH42" s="298"/>
    </row>
    <row r="43" spans="2:34" ht="14.25" customHeight="1">
      <c r="B43" s="532" t="s">
        <v>199</v>
      </c>
      <c r="C43" s="533"/>
      <c r="D43" s="533"/>
      <c r="E43" s="533"/>
      <c r="F43" s="533"/>
      <c r="G43" s="533"/>
      <c r="H43" s="533"/>
      <c r="I43" s="533"/>
      <c r="J43" s="143"/>
      <c r="K43" s="390"/>
      <c r="L43" s="437"/>
      <c r="M43" s="438"/>
      <c r="N43" s="390"/>
      <c r="O43" s="437"/>
      <c r="P43" s="438"/>
      <c r="Q43" s="390"/>
      <c r="R43" s="437"/>
      <c r="S43" s="438"/>
      <c r="T43" s="396"/>
      <c r="U43" s="437"/>
      <c r="V43" s="438"/>
      <c r="W43" s="390"/>
      <c r="X43" s="437"/>
      <c r="Y43" s="438"/>
      <c r="Z43" s="396"/>
      <c r="AA43" s="437"/>
      <c r="AB43" s="438"/>
      <c r="AC43" s="339">
        <f t="shared" ref="AC43" si="12">K43+Q43+W43</f>
        <v>0</v>
      </c>
      <c r="AD43" s="339"/>
      <c r="AE43" s="339">
        <f t="shared" ref="AE43" si="13">K43*5+Q43*2.5+W43*0.5</f>
        <v>0</v>
      </c>
      <c r="AF43" s="339"/>
      <c r="AG43" s="398">
        <f t="shared" ref="AG43" si="14">IF(K43="",0,MAX(MIN(10,K43),0))</f>
        <v>0</v>
      </c>
      <c r="AH43" s="298"/>
    </row>
    <row r="44" spans="2:34" ht="14.25" customHeight="1">
      <c r="B44" s="532" t="s">
        <v>309</v>
      </c>
      <c r="C44" s="533"/>
      <c r="D44" s="533"/>
      <c r="E44" s="533"/>
      <c r="F44" s="533"/>
      <c r="G44" s="533"/>
      <c r="H44" s="533"/>
      <c r="I44" s="533"/>
      <c r="J44" s="143"/>
      <c r="K44" s="390"/>
      <c r="L44" s="437"/>
      <c r="M44" s="438"/>
      <c r="N44" s="390"/>
      <c r="O44" s="437"/>
      <c r="P44" s="438"/>
      <c r="Q44" s="390"/>
      <c r="R44" s="437"/>
      <c r="S44" s="438"/>
      <c r="T44" s="396"/>
      <c r="U44" s="437"/>
      <c r="V44" s="438"/>
      <c r="W44" s="390"/>
      <c r="X44" s="437"/>
      <c r="Y44" s="438"/>
      <c r="Z44" s="396"/>
      <c r="AA44" s="437"/>
      <c r="AB44" s="438"/>
      <c r="AC44" s="339">
        <f t="shared" si="9"/>
        <v>0</v>
      </c>
      <c r="AD44" s="339"/>
      <c r="AE44" s="339">
        <f t="shared" si="10"/>
        <v>0</v>
      </c>
      <c r="AF44" s="339"/>
      <c r="AG44" s="398">
        <f t="shared" si="11"/>
        <v>0</v>
      </c>
      <c r="AH44" s="298"/>
    </row>
    <row r="45" spans="2:34" ht="14.25" customHeight="1">
      <c r="B45" s="162" t="s">
        <v>60</v>
      </c>
      <c r="C45" s="163"/>
      <c r="D45" s="163"/>
      <c r="E45" s="163"/>
      <c r="F45" s="163"/>
      <c r="G45" s="163"/>
      <c r="H45" s="163"/>
      <c r="I45" s="163"/>
      <c r="J45" s="163"/>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9"/>
    </row>
    <row r="46" spans="2:34" ht="14.25" customHeight="1">
      <c r="B46" s="532" t="s">
        <v>310</v>
      </c>
      <c r="C46" s="533"/>
      <c r="D46" s="533"/>
      <c r="E46" s="533"/>
      <c r="F46" s="533"/>
      <c r="G46" s="533"/>
      <c r="H46" s="533"/>
      <c r="I46" s="533"/>
      <c r="J46" s="143"/>
      <c r="K46" s="390"/>
      <c r="L46" s="437"/>
      <c r="M46" s="438"/>
      <c r="N46" s="390"/>
      <c r="O46" s="437"/>
      <c r="P46" s="438"/>
      <c r="Q46" s="390"/>
      <c r="R46" s="437"/>
      <c r="S46" s="438"/>
      <c r="T46" s="396"/>
      <c r="U46" s="437"/>
      <c r="V46" s="438"/>
      <c r="W46" s="390"/>
      <c r="X46" s="437"/>
      <c r="Y46" s="438"/>
      <c r="Z46" s="396"/>
      <c r="AA46" s="437"/>
      <c r="AB46" s="438"/>
      <c r="AC46" s="339">
        <f t="shared" ref="AC46:AC55" si="15">K46+Q46+W46</f>
        <v>0</v>
      </c>
      <c r="AD46" s="339"/>
      <c r="AE46" s="339">
        <f t="shared" ref="AE46:AE55" si="16">K46*5+Q46*2.5+W46*0.5</f>
        <v>0</v>
      </c>
      <c r="AF46" s="339"/>
      <c r="AG46" s="398">
        <f t="shared" ref="AG46:AG55" si="17">IF(K46="",0,MAX(MIN(10,K46),0))</f>
        <v>0</v>
      </c>
      <c r="AH46" s="298"/>
    </row>
    <row r="47" spans="2:34" ht="14.25" customHeight="1">
      <c r="B47" s="532" t="s">
        <v>311</v>
      </c>
      <c r="C47" s="533"/>
      <c r="D47" s="533"/>
      <c r="E47" s="533"/>
      <c r="F47" s="533"/>
      <c r="G47" s="533"/>
      <c r="H47" s="533"/>
      <c r="I47" s="533"/>
      <c r="J47" s="143"/>
      <c r="K47" s="390"/>
      <c r="L47" s="437"/>
      <c r="M47" s="438"/>
      <c r="N47" s="390"/>
      <c r="O47" s="437"/>
      <c r="P47" s="438"/>
      <c r="Q47" s="390"/>
      <c r="R47" s="437"/>
      <c r="S47" s="438"/>
      <c r="T47" s="396"/>
      <c r="U47" s="437"/>
      <c r="V47" s="438"/>
      <c r="W47" s="390"/>
      <c r="X47" s="437"/>
      <c r="Y47" s="438"/>
      <c r="Z47" s="396"/>
      <c r="AA47" s="437"/>
      <c r="AB47" s="438"/>
      <c r="AC47" s="339">
        <f t="shared" si="15"/>
        <v>0</v>
      </c>
      <c r="AD47" s="339"/>
      <c r="AE47" s="339">
        <f t="shared" si="16"/>
        <v>0</v>
      </c>
      <c r="AF47" s="339"/>
      <c r="AG47" s="398">
        <f t="shared" si="17"/>
        <v>0</v>
      </c>
      <c r="AH47" s="298"/>
    </row>
    <row r="48" spans="2:34" ht="14.25" customHeight="1">
      <c r="B48" s="532" t="s">
        <v>200</v>
      </c>
      <c r="C48" s="533"/>
      <c r="D48" s="533"/>
      <c r="E48" s="533"/>
      <c r="F48" s="533"/>
      <c r="G48" s="533"/>
      <c r="H48" s="533"/>
      <c r="I48" s="533"/>
      <c r="J48" s="534"/>
      <c r="K48" s="390"/>
      <c r="L48" s="437"/>
      <c r="M48" s="438"/>
      <c r="N48" s="390"/>
      <c r="O48" s="437"/>
      <c r="P48" s="438"/>
      <c r="Q48" s="390"/>
      <c r="R48" s="437"/>
      <c r="S48" s="438"/>
      <c r="T48" s="396"/>
      <c r="U48" s="437"/>
      <c r="V48" s="438"/>
      <c r="W48" s="390"/>
      <c r="X48" s="437"/>
      <c r="Y48" s="438"/>
      <c r="Z48" s="396"/>
      <c r="AA48" s="437"/>
      <c r="AB48" s="438"/>
      <c r="AC48" s="339">
        <f t="shared" si="15"/>
        <v>0</v>
      </c>
      <c r="AD48" s="339"/>
      <c r="AE48" s="339">
        <f t="shared" si="16"/>
        <v>0</v>
      </c>
      <c r="AF48" s="339"/>
      <c r="AG48" s="398">
        <f t="shared" si="17"/>
        <v>0</v>
      </c>
      <c r="AH48" s="298"/>
    </row>
    <row r="49" spans="2:34" ht="14.25" customHeight="1">
      <c r="B49" s="532" t="s">
        <v>201</v>
      </c>
      <c r="C49" s="533"/>
      <c r="D49" s="533"/>
      <c r="E49" s="533"/>
      <c r="F49" s="533"/>
      <c r="G49" s="533"/>
      <c r="H49" s="533"/>
      <c r="I49" s="533"/>
      <c r="J49" s="534"/>
      <c r="K49" s="390"/>
      <c r="L49" s="437"/>
      <c r="M49" s="438"/>
      <c r="N49" s="390"/>
      <c r="O49" s="437"/>
      <c r="P49" s="438"/>
      <c r="Q49" s="390"/>
      <c r="R49" s="437"/>
      <c r="S49" s="438"/>
      <c r="T49" s="396"/>
      <c r="U49" s="437"/>
      <c r="V49" s="438"/>
      <c r="W49" s="390"/>
      <c r="X49" s="437"/>
      <c r="Y49" s="438"/>
      <c r="Z49" s="396"/>
      <c r="AA49" s="437"/>
      <c r="AB49" s="438"/>
      <c r="AC49" s="339">
        <f t="shared" si="15"/>
        <v>0</v>
      </c>
      <c r="AD49" s="339"/>
      <c r="AE49" s="339">
        <f t="shared" si="16"/>
        <v>0</v>
      </c>
      <c r="AF49" s="339"/>
      <c r="AG49" s="398">
        <f t="shared" si="17"/>
        <v>0</v>
      </c>
      <c r="AH49" s="298"/>
    </row>
    <row r="50" spans="2:34" ht="14.25" customHeight="1">
      <c r="B50" s="532" t="s">
        <v>202</v>
      </c>
      <c r="C50" s="533"/>
      <c r="D50" s="533"/>
      <c r="E50" s="533"/>
      <c r="F50" s="533"/>
      <c r="G50" s="533"/>
      <c r="H50" s="533"/>
      <c r="I50" s="533"/>
      <c r="J50" s="164"/>
      <c r="K50" s="526"/>
      <c r="L50" s="527"/>
      <c r="M50" s="528"/>
      <c r="N50" s="526"/>
      <c r="O50" s="527"/>
      <c r="P50" s="528"/>
      <c r="Q50" s="526"/>
      <c r="R50" s="527"/>
      <c r="S50" s="528"/>
      <c r="T50" s="526"/>
      <c r="U50" s="527"/>
      <c r="V50" s="528"/>
      <c r="W50" s="526"/>
      <c r="X50" s="527"/>
      <c r="Y50" s="528"/>
      <c r="Z50" s="526"/>
      <c r="AA50" s="527"/>
      <c r="AB50" s="528"/>
      <c r="AC50" s="339">
        <f t="shared" si="15"/>
        <v>0</v>
      </c>
      <c r="AD50" s="339"/>
      <c r="AE50" s="339">
        <f t="shared" si="16"/>
        <v>0</v>
      </c>
      <c r="AF50" s="339"/>
      <c r="AG50" s="398">
        <f t="shared" si="17"/>
        <v>0</v>
      </c>
      <c r="AH50" s="298"/>
    </row>
    <row r="51" spans="2:34" ht="10.5" customHeight="1">
      <c r="B51" s="509" t="s">
        <v>251</v>
      </c>
      <c r="C51" s="510"/>
      <c r="D51" s="510"/>
      <c r="E51" s="510"/>
      <c r="F51" s="510"/>
      <c r="G51" s="510"/>
      <c r="H51" s="510"/>
      <c r="I51" s="510"/>
      <c r="J51" s="511"/>
      <c r="K51" s="526"/>
      <c r="L51" s="527"/>
      <c r="M51" s="528"/>
      <c r="N51" s="526"/>
      <c r="O51" s="527"/>
      <c r="P51" s="528"/>
      <c r="Q51" s="526"/>
      <c r="R51" s="527"/>
      <c r="S51" s="528"/>
      <c r="T51" s="526"/>
      <c r="U51" s="527"/>
      <c r="V51" s="528"/>
      <c r="W51" s="526"/>
      <c r="X51" s="527"/>
      <c r="Y51" s="528"/>
      <c r="Z51" s="526"/>
      <c r="AA51" s="527"/>
      <c r="AB51" s="528"/>
      <c r="AC51" s="447">
        <f t="shared" si="15"/>
        <v>0</v>
      </c>
      <c r="AD51" s="448"/>
      <c r="AE51" s="447">
        <f t="shared" si="16"/>
        <v>0</v>
      </c>
      <c r="AF51" s="448"/>
      <c r="AG51" s="447">
        <f t="shared" si="17"/>
        <v>0</v>
      </c>
      <c r="AH51" s="448"/>
    </row>
    <row r="52" spans="2:34" ht="8.25" customHeight="1">
      <c r="B52" s="548" t="s">
        <v>252</v>
      </c>
      <c r="C52" s="549"/>
      <c r="D52" s="549"/>
      <c r="E52" s="549"/>
      <c r="F52" s="549"/>
      <c r="G52" s="549"/>
      <c r="H52" s="549"/>
      <c r="I52" s="549"/>
      <c r="J52" s="550"/>
      <c r="K52" s="529"/>
      <c r="L52" s="530"/>
      <c r="M52" s="531"/>
      <c r="N52" s="529"/>
      <c r="O52" s="530"/>
      <c r="P52" s="531"/>
      <c r="Q52" s="529"/>
      <c r="R52" s="530"/>
      <c r="S52" s="531"/>
      <c r="T52" s="529"/>
      <c r="U52" s="530"/>
      <c r="V52" s="531"/>
      <c r="W52" s="529"/>
      <c r="X52" s="530"/>
      <c r="Y52" s="531"/>
      <c r="Z52" s="529"/>
      <c r="AA52" s="530"/>
      <c r="AB52" s="531"/>
      <c r="AC52" s="449"/>
      <c r="AD52" s="450"/>
      <c r="AE52" s="449"/>
      <c r="AF52" s="450"/>
      <c r="AG52" s="449"/>
      <c r="AH52" s="450"/>
    </row>
    <row r="53" spans="2:34" ht="14.25" customHeight="1">
      <c r="B53" s="532" t="s">
        <v>203</v>
      </c>
      <c r="C53" s="533"/>
      <c r="D53" s="533"/>
      <c r="E53" s="533"/>
      <c r="F53" s="533"/>
      <c r="G53" s="533"/>
      <c r="H53" s="533"/>
      <c r="I53" s="533"/>
      <c r="J53" s="149"/>
      <c r="K53" s="390"/>
      <c r="L53" s="437"/>
      <c r="M53" s="438"/>
      <c r="N53" s="390"/>
      <c r="O53" s="437"/>
      <c r="P53" s="438"/>
      <c r="Q53" s="390"/>
      <c r="R53" s="437"/>
      <c r="S53" s="438"/>
      <c r="T53" s="396"/>
      <c r="U53" s="437"/>
      <c r="V53" s="438"/>
      <c r="W53" s="390"/>
      <c r="X53" s="437"/>
      <c r="Y53" s="438"/>
      <c r="Z53" s="396"/>
      <c r="AA53" s="437"/>
      <c r="AB53" s="438"/>
      <c r="AC53" s="339">
        <f t="shared" si="15"/>
        <v>0</v>
      </c>
      <c r="AD53" s="339"/>
      <c r="AE53" s="339">
        <f t="shared" si="16"/>
        <v>0</v>
      </c>
      <c r="AF53" s="339"/>
      <c r="AG53" s="398">
        <f t="shared" si="17"/>
        <v>0</v>
      </c>
      <c r="AH53" s="298"/>
    </row>
    <row r="54" spans="2:34" ht="14.25" customHeight="1">
      <c r="B54" s="551" t="s">
        <v>211</v>
      </c>
      <c r="C54" s="552"/>
      <c r="D54" s="552"/>
      <c r="E54" s="552"/>
      <c r="F54" s="552"/>
      <c r="G54" s="552"/>
      <c r="H54" s="552"/>
      <c r="I54" s="552"/>
      <c r="J54" s="553"/>
      <c r="K54" s="390"/>
      <c r="L54" s="437"/>
      <c r="M54" s="438"/>
      <c r="N54" s="390"/>
      <c r="O54" s="437"/>
      <c r="P54" s="438"/>
      <c r="Q54" s="390"/>
      <c r="R54" s="437"/>
      <c r="S54" s="438"/>
      <c r="T54" s="396"/>
      <c r="U54" s="437"/>
      <c r="V54" s="438"/>
      <c r="W54" s="390"/>
      <c r="X54" s="437"/>
      <c r="Y54" s="438"/>
      <c r="Z54" s="396"/>
      <c r="AA54" s="437"/>
      <c r="AB54" s="438"/>
      <c r="AC54" s="339">
        <f t="shared" si="15"/>
        <v>0</v>
      </c>
      <c r="AD54" s="339"/>
      <c r="AE54" s="339">
        <f t="shared" si="16"/>
        <v>0</v>
      </c>
      <c r="AF54" s="339"/>
      <c r="AG54" s="398">
        <f t="shared" si="17"/>
        <v>0</v>
      </c>
      <c r="AH54" s="298"/>
    </row>
    <row r="55" spans="2:34" ht="10.5" customHeight="1">
      <c r="B55" s="509" t="s">
        <v>204</v>
      </c>
      <c r="C55" s="510"/>
      <c r="D55" s="510"/>
      <c r="E55" s="510"/>
      <c r="F55" s="510"/>
      <c r="G55" s="510"/>
      <c r="H55" s="510"/>
      <c r="I55" s="510"/>
      <c r="J55" s="511"/>
      <c r="K55" s="393"/>
      <c r="L55" s="394"/>
      <c r="M55" s="395"/>
      <c r="N55" s="393"/>
      <c r="O55" s="394"/>
      <c r="P55" s="395"/>
      <c r="Q55" s="393"/>
      <c r="R55" s="394"/>
      <c r="S55" s="395"/>
      <c r="T55" s="526"/>
      <c r="U55" s="527"/>
      <c r="V55" s="528"/>
      <c r="W55" s="393"/>
      <c r="X55" s="394"/>
      <c r="Y55" s="395"/>
      <c r="Z55" s="526"/>
      <c r="AA55" s="527"/>
      <c r="AB55" s="528"/>
      <c r="AC55" s="447">
        <f t="shared" si="15"/>
        <v>0</v>
      </c>
      <c r="AD55" s="448"/>
      <c r="AE55" s="447">
        <f t="shared" si="16"/>
        <v>0</v>
      </c>
      <c r="AF55" s="448"/>
      <c r="AG55" s="447">
        <f t="shared" si="17"/>
        <v>0</v>
      </c>
      <c r="AH55" s="448"/>
    </row>
    <row r="56" spans="2:34" ht="9" customHeight="1">
      <c r="B56" s="548" t="s">
        <v>312</v>
      </c>
      <c r="C56" s="549"/>
      <c r="D56" s="549"/>
      <c r="E56" s="549"/>
      <c r="F56" s="549"/>
      <c r="G56" s="549"/>
      <c r="H56" s="549"/>
      <c r="I56" s="549"/>
      <c r="J56" s="550"/>
      <c r="K56" s="463"/>
      <c r="L56" s="464"/>
      <c r="M56" s="465"/>
      <c r="N56" s="463"/>
      <c r="O56" s="464"/>
      <c r="P56" s="465"/>
      <c r="Q56" s="463"/>
      <c r="R56" s="464"/>
      <c r="S56" s="465"/>
      <c r="T56" s="529"/>
      <c r="U56" s="530"/>
      <c r="V56" s="531"/>
      <c r="W56" s="463"/>
      <c r="X56" s="464"/>
      <c r="Y56" s="465"/>
      <c r="Z56" s="529"/>
      <c r="AA56" s="530"/>
      <c r="AB56" s="531"/>
      <c r="AC56" s="449"/>
      <c r="AD56" s="450"/>
      <c r="AE56" s="449"/>
      <c r="AF56" s="450"/>
      <c r="AG56" s="449"/>
      <c r="AH56" s="450"/>
    </row>
    <row r="57" spans="2:34">
      <c r="S57" s="20"/>
      <c r="T57" s="19"/>
      <c r="U57" s="19"/>
      <c r="V57" s="19"/>
      <c r="Y57" s="20"/>
      <c r="Z57" s="19"/>
      <c r="AA57" s="19"/>
      <c r="AB57" s="19"/>
      <c r="AC57" s="19"/>
      <c r="AD57" s="19"/>
      <c r="AE57" s="19"/>
      <c r="AF57" s="19"/>
      <c r="AG57" s="19"/>
      <c r="AH57" s="19"/>
    </row>
  </sheetData>
  <sheetProtection algorithmName="SHA-512" hashValue="boUmgBWkqJm+ncGEhZMXZUL3ZgC7f0GegPDaSxY+CQOjqQbFVcLsprIJv2SOAUKSNkmXcxDsTMF6gd1g1P5FVQ==" saltValue="TqjbkwSKnKQnhzmz9mewCA==" spinCount="100000" sheet="1" objects="1" scenarios="1"/>
  <mergeCells count="382">
    <mergeCell ref="B56:J56"/>
    <mergeCell ref="W43:Y43"/>
    <mergeCell ref="Z43:AB43"/>
    <mergeCell ref="AC43:AD43"/>
    <mergeCell ref="AE43:AF43"/>
    <mergeCell ref="AG43:AH43"/>
    <mergeCell ref="AC51:AD52"/>
    <mergeCell ref="AE51:AF52"/>
    <mergeCell ref="AG51:AH52"/>
    <mergeCell ref="AC55:AD56"/>
    <mergeCell ref="AE55:AF56"/>
    <mergeCell ref="AG55:AH56"/>
    <mergeCell ref="AC53:AD53"/>
    <mergeCell ref="AE53:AF53"/>
    <mergeCell ref="AG53:AH53"/>
    <mergeCell ref="AC54:AD54"/>
    <mergeCell ref="AE54:AF54"/>
    <mergeCell ref="AG54:AH54"/>
    <mergeCell ref="AC49:AD49"/>
    <mergeCell ref="AE49:AF49"/>
    <mergeCell ref="AG49:AH49"/>
    <mergeCell ref="AC50:AD50"/>
    <mergeCell ref="AE50:AF50"/>
    <mergeCell ref="AG50:AH50"/>
    <mergeCell ref="AC48:AD48"/>
    <mergeCell ref="AE48:AF48"/>
    <mergeCell ref="AC39:AD39"/>
    <mergeCell ref="AE39:AF39"/>
    <mergeCell ref="AG39:AH39"/>
    <mergeCell ref="AC41:AD41"/>
    <mergeCell ref="AE41:AF41"/>
    <mergeCell ref="AG41:AH41"/>
    <mergeCell ref="AC36:AD36"/>
    <mergeCell ref="AE36:AF36"/>
    <mergeCell ref="AG48:AH48"/>
    <mergeCell ref="AG42:AH42"/>
    <mergeCell ref="AC44:AD44"/>
    <mergeCell ref="AE44:AF44"/>
    <mergeCell ref="AG44:AH44"/>
    <mergeCell ref="AC46:AD46"/>
    <mergeCell ref="AE46:AF46"/>
    <mergeCell ref="AG46:AH46"/>
    <mergeCell ref="AC47:AD47"/>
    <mergeCell ref="AE47:AF47"/>
    <mergeCell ref="AG47:AH47"/>
    <mergeCell ref="AC42:AD42"/>
    <mergeCell ref="AE42:AF42"/>
    <mergeCell ref="AG28:AH28"/>
    <mergeCell ref="AC29:AD29"/>
    <mergeCell ref="AE29:AF29"/>
    <mergeCell ref="AG29:AH29"/>
    <mergeCell ref="AC31:AD31"/>
    <mergeCell ref="AE31:AF31"/>
    <mergeCell ref="AG31:AH31"/>
    <mergeCell ref="AG36:AH36"/>
    <mergeCell ref="AC38:AD38"/>
    <mergeCell ref="AE38:AF38"/>
    <mergeCell ref="AG38:AH38"/>
    <mergeCell ref="AC28:AD28"/>
    <mergeCell ref="AE28:AF28"/>
    <mergeCell ref="AC33:AD33"/>
    <mergeCell ref="AE33:AF33"/>
    <mergeCell ref="AG33:AH33"/>
    <mergeCell ref="AC34:AD34"/>
    <mergeCell ref="AE34:AF34"/>
    <mergeCell ref="AG34:AH34"/>
    <mergeCell ref="AC35:AD35"/>
    <mergeCell ref="AE35:AF35"/>
    <mergeCell ref="AG35:AH35"/>
    <mergeCell ref="AG19:AH19"/>
    <mergeCell ref="AC20:AD20"/>
    <mergeCell ref="AE20:AF20"/>
    <mergeCell ref="AG20:AH20"/>
    <mergeCell ref="AC21:AD21"/>
    <mergeCell ref="AE21:AF21"/>
    <mergeCell ref="AG21:AH21"/>
    <mergeCell ref="AC22:AD22"/>
    <mergeCell ref="AE22:AF22"/>
    <mergeCell ref="AG22:AH22"/>
    <mergeCell ref="B34:I34"/>
    <mergeCell ref="B33:I33"/>
    <mergeCell ref="B35:I35"/>
    <mergeCell ref="K35:M35"/>
    <mergeCell ref="T36:V36"/>
    <mergeCell ref="W36:Y36"/>
    <mergeCell ref="B47:I47"/>
    <mergeCell ref="K28:M28"/>
    <mergeCell ref="B31:I31"/>
    <mergeCell ref="K31:M31"/>
    <mergeCell ref="N31:P31"/>
    <mergeCell ref="B32:I32"/>
    <mergeCell ref="N34:P34"/>
    <mergeCell ref="B39:I39"/>
    <mergeCell ref="B44:I44"/>
    <mergeCell ref="N41:P41"/>
    <mergeCell ref="N28:P28"/>
    <mergeCell ref="B29:I29"/>
    <mergeCell ref="N33:P33"/>
    <mergeCell ref="W29:Y29"/>
    <mergeCell ref="B46:I46"/>
    <mergeCell ref="B41:I41"/>
    <mergeCell ref="B43:I43"/>
    <mergeCell ref="K43:M43"/>
    <mergeCell ref="K55:M56"/>
    <mergeCell ref="N55:P56"/>
    <mergeCell ref="Q55:S56"/>
    <mergeCell ref="T55:V56"/>
    <mergeCell ref="W55:Y56"/>
    <mergeCell ref="Z55:AB56"/>
    <mergeCell ref="B50:I50"/>
    <mergeCell ref="B53:I53"/>
    <mergeCell ref="B55:J55"/>
    <mergeCell ref="K54:M54"/>
    <mergeCell ref="K53:M53"/>
    <mergeCell ref="Z54:AB54"/>
    <mergeCell ref="T54:V54"/>
    <mergeCell ref="W54:Y54"/>
    <mergeCell ref="Q51:S52"/>
    <mergeCell ref="N51:P52"/>
    <mergeCell ref="K51:M52"/>
    <mergeCell ref="B51:J51"/>
    <mergeCell ref="B52:J52"/>
    <mergeCell ref="N53:P53"/>
    <mergeCell ref="Q53:S53"/>
    <mergeCell ref="B54:J54"/>
    <mergeCell ref="Q50:S50"/>
    <mergeCell ref="Z51:AB52"/>
    <mergeCell ref="B17:I17"/>
    <mergeCell ref="K17:M17"/>
    <mergeCell ref="N17:P17"/>
    <mergeCell ref="B28:I28"/>
    <mergeCell ref="W16:Y16"/>
    <mergeCell ref="Q17:S17"/>
    <mergeCell ref="T17:V17"/>
    <mergeCell ref="W17:Y17"/>
    <mergeCell ref="N20:P20"/>
    <mergeCell ref="Q20:S20"/>
    <mergeCell ref="N21:P21"/>
    <mergeCell ref="B27:I27"/>
    <mergeCell ref="B20:I20"/>
    <mergeCell ref="K20:M20"/>
    <mergeCell ref="T18:V18"/>
    <mergeCell ref="W18:Y18"/>
    <mergeCell ref="K19:M19"/>
    <mergeCell ref="N19:P19"/>
    <mergeCell ref="Q19:S19"/>
    <mergeCell ref="T19:V19"/>
    <mergeCell ref="B19:I19"/>
    <mergeCell ref="B18:I18"/>
    <mergeCell ref="K18:M18"/>
    <mergeCell ref="N18:P18"/>
    <mergeCell ref="Z15:AB15"/>
    <mergeCell ref="Q16:S16"/>
    <mergeCell ref="T16:V16"/>
    <mergeCell ref="B15:I15"/>
    <mergeCell ref="K15:M15"/>
    <mergeCell ref="N15:P15"/>
    <mergeCell ref="B16:I16"/>
    <mergeCell ref="K16:M16"/>
    <mergeCell ref="N16:P16"/>
    <mergeCell ref="Q15:S15"/>
    <mergeCell ref="T15:V15"/>
    <mergeCell ref="W15:Y15"/>
    <mergeCell ref="K29:M29"/>
    <mergeCell ref="N29:P29"/>
    <mergeCell ref="Q29:S29"/>
    <mergeCell ref="K38:M38"/>
    <mergeCell ref="T38:V38"/>
    <mergeCell ref="Q28:S28"/>
    <mergeCell ref="T28:V28"/>
    <mergeCell ref="K33:M33"/>
    <mergeCell ref="K32:M32"/>
    <mergeCell ref="N32:P32"/>
    <mergeCell ref="Q32:S32"/>
    <mergeCell ref="T32:V32"/>
    <mergeCell ref="T29:V29"/>
    <mergeCell ref="Q33:S33"/>
    <mergeCell ref="K34:M34"/>
    <mergeCell ref="Q31:S31"/>
    <mergeCell ref="Q34:S34"/>
    <mergeCell ref="N35:P35"/>
    <mergeCell ref="K36:M36"/>
    <mergeCell ref="D4:AE5"/>
    <mergeCell ref="W9:W10"/>
    <mergeCell ref="B12:J13"/>
    <mergeCell ref="K12:P12"/>
    <mergeCell ref="Q12:V12"/>
    <mergeCell ref="W12:AB12"/>
    <mergeCell ref="K13:M13"/>
    <mergeCell ref="N13:P13"/>
    <mergeCell ref="Q13:S13"/>
    <mergeCell ref="T13:V13"/>
    <mergeCell ref="AC12:AH12"/>
    <mergeCell ref="W13:Y13"/>
    <mergeCell ref="Z13:AB13"/>
    <mergeCell ref="B7:E7"/>
    <mergeCell ref="G7:Q7"/>
    <mergeCell ref="AC13:AD13"/>
    <mergeCell ref="AE13:AF13"/>
    <mergeCell ref="AG13:AH13"/>
    <mergeCell ref="G9:Q10"/>
    <mergeCell ref="S9:S10"/>
    <mergeCell ref="Q18:S18"/>
    <mergeCell ref="W19:Y19"/>
    <mergeCell ref="N23:P23"/>
    <mergeCell ref="Q21:S21"/>
    <mergeCell ref="B26:I26"/>
    <mergeCell ref="K26:M26"/>
    <mergeCell ref="N26:P26"/>
    <mergeCell ref="Q26:S26"/>
    <mergeCell ref="B22:I22"/>
    <mergeCell ref="K22:M22"/>
    <mergeCell ref="B23:J23"/>
    <mergeCell ref="B24:I24"/>
    <mergeCell ref="K24:M24"/>
    <mergeCell ref="N24:P24"/>
    <mergeCell ref="N25:P25"/>
    <mergeCell ref="Q25:S25"/>
    <mergeCell ref="K23:M23"/>
    <mergeCell ref="Q23:S23"/>
    <mergeCell ref="N22:P22"/>
    <mergeCell ref="Q22:S22"/>
    <mergeCell ref="Q24:S24"/>
    <mergeCell ref="B25:J25"/>
    <mergeCell ref="K25:M25"/>
    <mergeCell ref="B21:I21"/>
    <mergeCell ref="B48:J48"/>
    <mergeCell ref="K21:M21"/>
    <mergeCell ref="Z36:AB36"/>
    <mergeCell ref="Q27:S27"/>
    <mergeCell ref="K27:M27"/>
    <mergeCell ref="N27:P27"/>
    <mergeCell ref="Q54:S54"/>
    <mergeCell ref="W34:Y34"/>
    <mergeCell ref="T33:V33"/>
    <mergeCell ref="T39:V39"/>
    <mergeCell ref="W31:Y31"/>
    <mergeCell ref="K39:M39"/>
    <mergeCell ref="K49:M49"/>
    <mergeCell ref="K41:M41"/>
    <mergeCell ref="N49:P49"/>
    <mergeCell ref="Q49:S49"/>
    <mergeCell ref="T49:V49"/>
    <mergeCell ref="T47:V47"/>
    <mergeCell ref="Q47:S47"/>
    <mergeCell ref="T46:V46"/>
    <mergeCell ref="W48:Y48"/>
    <mergeCell ref="T44:V44"/>
    <mergeCell ref="N47:P47"/>
    <mergeCell ref="K44:M44"/>
    <mergeCell ref="B49:J49"/>
    <mergeCell ref="Q41:S41"/>
    <mergeCell ref="B42:I42"/>
    <mergeCell ref="W41:Y41"/>
    <mergeCell ref="W39:Y39"/>
    <mergeCell ref="B38:I38"/>
    <mergeCell ref="Q38:S38"/>
    <mergeCell ref="W38:Y38"/>
    <mergeCell ref="Q35:S35"/>
    <mergeCell ref="N42:P42"/>
    <mergeCell ref="Q42:S42"/>
    <mergeCell ref="B36:I36"/>
    <mergeCell ref="K48:M48"/>
    <mergeCell ref="N43:P43"/>
    <mergeCell ref="Q43:S43"/>
    <mergeCell ref="T43:V43"/>
    <mergeCell ref="N46:P46"/>
    <mergeCell ref="N36:P36"/>
    <mergeCell ref="Q36:S36"/>
    <mergeCell ref="T35:V35"/>
    <mergeCell ref="W35:Y35"/>
    <mergeCell ref="N39:P39"/>
    <mergeCell ref="Q39:S39"/>
    <mergeCell ref="N38:P38"/>
    <mergeCell ref="K42:M42"/>
    <mergeCell ref="Q48:S48"/>
    <mergeCell ref="N50:P50"/>
    <mergeCell ref="T48:V48"/>
    <mergeCell ref="Z53:AB53"/>
    <mergeCell ref="T53:V53"/>
    <mergeCell ref="W53:Y53"/>
    <mergeCell ref="N44:P44"/>
    <mergeCell ref="Z47:AB47"/>
    <mergeCell ref="N48:P48"/>
    <mergeCell ref="Q44:S44"/>
    <mergeCell ref="Q46:S46"/>
    <mergeCell ref="Z46:AB46"/>
    <mergeCell ref="Z48:AB48"/>
    <mergeCell ref="N54:P54"/>
    <mergeCell ref="K50:M50"/>
    <mergeCell ref="W46:Y46"/>
    <mergeCell ref="Z50:AB50"/>
    <mergeCell ref="Z49:AB49"/>
    <mergeCell ref="K46:M46"/>
    <mergeCell ref="K47:M47"/>
    <mergeCell ref="AE24:AF24"/>
    <mergeCell ref="AG24:AH24"/>
    <mergeCell ref="AC25:AD25"/>
    <mergeCell ref="AE25:AF25"/>
    <mergeCell ref="AG25:AH25"/>
    <mergeCell ref="AC26:AD26"/>
    <mergeCell ref="AE26:AF26"/>
    <mergeCell ref="AG26:AH26"/>
    <mergeCell ref="AC27:AD27"/>
    <mergeCell ref="AE27:AF27"/>
    <mergeCell ref="AG27:AH27"/>
    <mergeCell ref="AC24:AD24"/>
    <mergeCell ref="W51:Y52"/>
    <mergeCell ref="T51:V52"/>
    <mergeCell ref="Z24:AB24"/>
    <mergeCell ref="T26:V26"/>
    <mergeCell ref="T24:V24"/>
    <mergeCell ref="Z19:AB19"/>
    <mergeCell ref="Z35:AB35"/>
    <mergeCell ref="Z34:AB34"/>
    <mergeCell ref="T34:V34"/>
    <mergeCell ref="AC32:AD32"/>
    <mergeCell ref="AE32:AF32"/>
    <mergeCell ref="AG32:AH32"/>
    <mergeCell ref="Z16:AB16"/>
    <mergeCell ref="Z18:AB18"/>
    <mergeCell ref="Z20:AB20"/>
    <mergeCell ref="Z17:AB17"/>
    <mergeCell ref="Z32:AB32"/>
    <mergeCell ref="W32:Y32"/>
    <mergeCell ref="W28:Y28"/>
    <mergeCell ref="T31:V31"/>
    <mergeCell ref="Z28:AB28"/>
    <mergeCell ref="Z31:AB31"/>
    <mergeCell ref="W27:Y27"/>
    <mergeCell ref="T21:V21"/>
    <mergeCell ref="W21:Y21"/>
    <mergeCell ref="T22:V22"/>
    <mergeCell ref="W22:Y22"/>
    <mergeCell ref="W24:Y24"/>
    <mergeCell ref="Z22:AB22"/>
    <mergeCell ref="Z21:AB21"/>
    <mergeCell ref="W23:Y23"/>
    <mergeCell ref="T20:V20"/>
    <mergeCell ref="W20:Y20"/>
    <mergeCell ref="Z27:AB27"/>
    <mergeCell ref="AC15:AD15"/>
    <mergeCell ref="AE15:AF15"/>
    <mergeCell ref="AG15:AH15"/>
    <mergeCell ref="AC16:AD16"/>
    <mergeCell ref="AE16:AF16"/>
    <mergeCell ref="AG16:AH16"/>
    <mergeCell ref="AC17:AD17"/>
    <mergeCell ref="AE17:AF17"/>
    <mergeCell ref="AG17:AH17"/>
    <mergeCell ref="AC18:AD18"/>
    <mergeCell ref="AE18:AF18"/>
    <mergeCell ref="AG18:AH18"/>
    <mergeCell ref="AC19:AD19"/>
    <mergeCell ref="AE19:AF19"/>
    <mergeCell ref="Z25:AB25"/>
    <mergeCell ref="AC23:AD23"/>
    <mergeCell ref="AE23:AF23"/>
    <mergeCell ref="AG23:AH23"/>
    <mergeCell ref="Z23:AB23"/>
    <mergeCell ref="T23:V23"/>
    <mergeCell ref="T27:V27"/>
    <mergeCell ref="W50:Y50"/>
    <mergeCell ref="W49:Y49"/>
    <mergeCell ref="Z41:AB41"/>
    <mergeCell ref="W25:Y25"/>
    <mergeCell ref="W47:Y47"/>
    <mergeCell ref="T25:V25"/>
    <mergeCell ref="W26:Y26"/>
    <mergeCell ref="Z26:AB26"/>
    <mergeCell ref="Z39:AB39"/>
    <mergeCell ref="Z33:AB33"/>
    <mergeCell ref="Z38:AB38"/>
    <mergeCell ref="W44:Y44"/>
    <mergeCell ref="Z29:AB29"/>
    <mergeCell ref="W33:Y33"/>
    <mergeCell ref="W42:Y42"/>
    <mergeCell ref="T41:V41"/>
    <mergeCell ref="Z42:AB42"/>
    <mergeCell ref="T42:V42"/>
    <mergeCell ref="T50:V50"/>
    <mergeCell ref="Z44:AB44"/>
  </mergeCells>
  <phoneticPr fontId="3"/>
  <printOptions horizontalCentered="1"/>
  <pageMargins left="0.74803149606299213" right="0.70866141732283472" top="0.98425196850393704" bottom="0.59055118110236227"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35"/>
  <sheetViews>
    <sheetView showGridLines="0" showZeros="0" zoomScaleNormal="100" workbookViewId="0">
      <selection activeCell="D4" sqref="D4:AE5"/>
    </sheetView>
  </sheetViews>
  <sheetFormatPr defaultColWidth="9" defaultRowHeight="13.5"/>
  <cols>
    <col min="1" max="1" width="1.125" style="20" customWidth="1"/>
    <col min="2" max="9" width="3" style="20" customWidth="1"/>
    <col min="10" max="10" width="6" style="20" customWidth="1"/>
    <col min="11" max="18" width="2.375" style="20" customWidth="1"/>
    <col min="19" max="22" width="2.375" style="1" customWidth="1"/>
    <col min="23" max="24" width="2.375" style="20" customWidth="1"/>
    <col min="25" max="28" width="2.375" style="1" customWidth="1"/>
    <col min="29" max="34" width="3" style="1" customWidth="1"/>
    <col min="35" max="16384" width="9" style="1"/>
  </cols>
  <sheetData>
    <row r="1" spans="1:34" s="6" customFormat="1" ht="12" customHeight="1">
      <c r="A1" s="117" t="s">
        <v>32</v>
      </c>
      <c r="B1" s="117"/>
      <c r="C1" s="117"/>
      <c r="D1" s="117"/>
      <c r="E1" s="117"/>
      <c r="F1" s="118"/>
      <c r="G1" s="117"/>
      <c r="H1" s="117"/>
      <c r="I1" s="117"/>
      <c r="J1" s="117"/>
      <c r="K1" s="117"/>
      <c r="L1" s="117"/>
      <c r="M1" s="117"/>
      <c r="N1" s="117"/>
      <c r="O1" s="117"/>
      <c r="P1" s="117"/>
      <c r="Q1" s="117"/>
      <c r="R1" s="117"/>
      <c r="S1" s="119"/>
      <c r="T1" s="117"/>
      <c r="U1" s="117"/>
      <c r="V1" s="117"/>
      <c r="W1" s="117"/>
      <c r="X1" s="117"/>
      <c r="Y1" s="117"/>
      <c r="Z1" s="117"/>
      <c r="AA1" s="117"/>
      <c r="AB1" s="117"/>
      <c r="AC1" s="117"/>
      <c r="AD1" s="120"/>
      <c r="AE1" s="120"/>
      <c r="AF1" s="120"/>
      <c r="AG1" s="120"/>
      <c r="AH1" s="121" t="s">
        <v>33</v>
      </c>
    </row>
    <row r="2" spans="1:34">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3" t="s">
        <v>354</v>
      </c>
    </row>
    <row r="3" spans="1:34" ht="9" customHeight="1">
      <c r="B3" s="67"/>
      <c r="C3" s="67"/>
      <c r="D3" s="67"/>
      <c r="E3" s="67"/>
      <c r="F3" s="67"/>
      <c r="G3" s="67"/>
      <c r="H3" s="67"/>
      <c r="I3" s="67"/>
      <c r="J3" s="67"/>
      <c r="K3" s="67"/>
      <c r="L3" s="67"/>
      <c r="M3" s="67"/>
      <c r="N3" s="67"/>
      <c r="O3" s="67"/>
      <c r="P3" s="67"/>
      <c r="Q3" s="67"/>
      <c r="R3" s="124"/>
      <c r="W3" s="67"/>
      <c r="X3" s="124"/>
    </row>
    <row r="4" spans="1:34" ht="15" customHeight="1">
      <c r="B4" s="67"/>
      <c r="C4" s="67"/>
      <c r="D4" s="378" t="s">
        <v>355</v>
      </c>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80"/>
    </row>
    <row r="5" spans="1:34" ht="15" customHeight="1">
      <c r="B5" s="67"/>
      <c r="C5" s="127"/>
      <c r="D5" s="381"/>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3"/>
    </row>
    <row r="6" spans="1:34" ht="11.25" customHeight="1">
      <c r="B6" s="67"/>
      <c r="C6" s="67"/>
      <c r="D6" s="67"/>
      <c r="E6" s="67"/>
      <c r="F6" s="128"/>
      <c r="G6" s="67"/>
      <c r="H6" s="67"/>
      <c r="I6" s="67"/>
      <c r="J6" s="67"/>
      <c r="K6" s="67"/>
      <c r="L6" s="67"/>
      <c r="M6" s="67"/>
      <c r="N6" s="67"/>
      <c r="O6" s="67"/>
      <c r="P6" s="67"/>
      <c r="Q6" s="67"/>
      <c r="R6" s="67"/>
      <c r="W6" s="67"/>
      <c r="X6" s="67"/>
    </row>
    <row r="7" spans="1:34" ht="24" customHeight="1">
      <c r="B7" s="374" t="s">
        <v>263</v>
      </c>
      <c r="C7" s="374"/>
      <c r="D7" s="374"/>
      <c r="E7" s="374"/>
      <c r="F7" s="1"/>
      <c r="G7" s="244">
        <f>'1'!$E$15</f>
        <v>0</v>
      </c>
      <c r="H7" s="375"/>
      <c r="I7" s="375"/>
      <c r="J7" s="375"/>
      <c r="K7" s="375"/>
      <c r="L7" s="375"/>
      <c r="M7" s="375"/>
      <c r="N7" s="375"/>
      <c r="O7" s="375"/>
      <c r="P7" s="375"/>
      <c r="Q7" s="376"/>
      <c r="S7" s="73" t="s">
        <v>69</v>
      </c>
      <c r="W7" s="152"/>
      <c r="X7" s="67"/>
      <c r="AC7" s="129"/>
    </row>
    <row r="8" spans="1:34" ht="9" customHeight="1">
      <c r="B8" s="23"/>
      <c r="C8" s="23"/>
      <c r="D8" s="23"/>
      <c r="H8" s="21"/>
      <c r="S8" s="20"/>
      <c r="W8" s="67"/>
      <c r="X8" s="67"/>
    </row>
    <row r="9" spans="1:34" ht="12" customHeight="1">
      <c r="B9" s="86" t="s">
        <v>262</v>
      </c>
      <c r="C9" s="86"/>
      <c r="D9" s="86"/>
      <c r="E9" s="86"/>
      <c r="G9" s="315"/>
      <c r="H9" s="316"/>
      <c r="I9" s="316"/>
      <c r="J9" s="316"/>
      <c r="K9" s="316"/>
      <c r="L9" s="316"/>
      <c r="M9" s="316"/>
      <c r="N9" s="316"/>
      <c r="O9" s="316"/>
      <c r="P9" s="316"/>
      <c r="Q9" s="317"/>
      <c r="S9" s="377" t="s">
        <v>69</v>
      </c>
      <c r="W9" s="501"/>
      <c r="X9" s="67"/>
    </row>
    <row r="10" spans="1:34" ht="12" customHeight="1">
      <c r="B10" s="23" t="s">
        <v>264</v>
      </c>
      <c r="C10" s="23"/>
      <c r="D10" s="23"/>
      <c r="E10" s="23"/>
      <c r="G10" s="318"/>
      <c r="H10" s="319"/>
      <c r="I10" s="319"/>
      <c r="J10" s="319"/>
      <c r="K10" s="319"/>
      <c r="L10" s="319"/>
      <c r="M10" s="319"/>
      <c r="N10" s="319"/>
      <c r="O10" s="319"/>
      <c r="P10" s="319"/>
      <c r="Q10" s="320"/>
      <c r="S10" s="377"/>
      <c r="W10" s="501"/>
      <c r="X10" s="67"/>
    </row>
    <row r="11" spans="1:34" ht="10.5" customHeight="1">
      <c r="B11" s="67"/>
      <c r="C11" s="67"/>
      <c r="D11" s="67"/>
      <c r="E11" s="67"/>
      <c r="F11" s="128"/>
      <c r="G11" s="67"/>
      <c r="H11" s="67"/>
      <c r="I11" s="67"/>
      <c r="J11" s="67"/>
      <c r="K11" s="67"/>
      <c r="L11" s="67"/>
      <c r="M11" s="67"/>
      <c r="N11" s="67"/>
      <c r="O11" s="67"/>
      <c r="P11" s="67"/>
      <c r="Q11" s="67"/>
      <c r="R11" s="67"/>
      <c r="W11" s="67"/>
      <c r="X11" s="67"/>
    </row>
    <row r="12" spans="1:34" ht="15" customHeight="1">
      <c r="B12" s="410"/>
      <c r="C12" s="538"/>
      <c r="D12" s="538"/>
      <c r="E12" s="538"/>
      <c r="F12" s="538"/>
      <c r="G12" s="538"/>
      <c r="H12" s="538"/>
      <c r="I12" s="538"/>
      <c r="J12" s="539"/>
      <c r="K12" s="407" t="s">
        <v>38</v>
      </c>
      <c r="L12" s="327"/>
      <c r="M12" s="327"/>
      <c r="N12" s="327"/>
      <c r="O12" s="327"/>
      <c r="P12" s="298"/>
      <c r="Q12" s="407" t="s">
        <v>101</v>
      </c>
      <c r="R12" s="327"/>
      <c r="S12" s="327"/>
      <c r="T12" s="327"/>
      <c r="U12" s="327"/>
      <c r="V12" s="298"/>
      <c r="W12" s="407" t="s">
        <v>157</v>
      </c>
      <c r="X12" s="327"/>
      <c r="Y12" s="327"/>
      <c r="Z12" s="327"/>
      <c r="AA12" s="327"/>
      <c r="AB12" s="298"/>
      <c r="AC12" s="407" t="s">
        <v>102</v>
      </c>
      <c r="AD12" s="408"/>
      <c r="AE12" s="408"/>
      <c r="AF12" s="408"/>
      <c r="AG12" s="408"/>
      <c r="AH12" s="409"/>
    </row>
    <row r="13" spans="1:34" ht="21" customHeight="1">
      <c r="B13" s="540"/>
      <c r="C13" s="541"/>
      <c r="D13" s="541"/>
      <c r="E13" s="541"/>
      <c r="F13" s="541"/>
      <c r="G13" s="541"/>
      <c r="H13" s="541"/>
      <c r="I13" s="541"/>
      <c r="J13" s="542"/>
      <c r="K13" s="480" t="s">
        <v>103</v>
      </c>
      <c r="L13" s="543"/>
      <c r="M13" s="544"/>
      <c r="N13" s="418" t="s">
        <v>123</v>
      </c>
      <c r="O13" s="545"/>
      <c r="P13" s="546"/>
      <c r="Q13" s="480" t="s">
        <v>103</v>
      </c>
      <c r="R13" s="543"/>
      <c r="S13" s="544"/>
      <c r="T13" s="418" t="s">
        <v>123</v>
      </c>
      <c r="U13" s="545"/>
      <c r="V13" s="546"/>
      <c r="W13" s="480" t="s">
        <v>103</v>
      </c>
      <c r="X13" s="543"/>
      <c r="Y13" s="544"/>
      <c r="Z13" s="418" t="s">
        <v>123</v>
      </c>
      <c r="AA13" s="545"/>
      <c r="AB13" s="546"/>
      <c r="AC13" s="439" t="s">
        <v>268</v>
      </c>
      <c r="AD13" s="440"/>
      <c r="AE13" s="441" t="s">
        <v>269</v>
      </c>
      <c r="AF13" s="442"/>
      <c r="AG13" s="443" t="s">
        <v>270</v>
      </c>
      <c r="AH13" s="443"/>
    </row>
    <row r="14" spans="1:34" ht="16.5" customHeight="1">
      <c r="B14" s="162" t="s">
        <v>83</v>
      </c>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6"/>
    </row>
    <row r="15" spans="1:34" ht="16.5" customHeight="1">
      <c r="B15" s="532" t="s">
        <v>206</v>
      </c>
      <c r="C15" s="533"/>
      <c r="D15" s="533"/>
      <c r="E15" s="533"/>
      <c r="F15" s="533"/>
      <c r="G15" s="533"/>
      <c r="H15" s="533"/>
      <c r="I15" s="533"/>
      <c r="J15" s="534"/>
      <c r="K15" s="390"/>
      <c r="L15" s="391"/>
      <c r="M15" s="392"/>
      <c r="N15" s="390"/>
      <c r="O15" s="437"/>
      <c r="P15" s="438"/>
      <c r="Q15" s="390"/>
      <c r="R15" s="391"/>
      <c r="S15" s="392"/>
      <c r="T15" s="396"/>
      <c r="U15" s="437"/>
      <c r="V15" s="438"/>
      <c r="W15" s="390"/>
      <c r="X15" s="391"/>
      <c r="Y15" s="392"/>
      <c r="Z15" s="396"/>
      <c r="AA15" s="437"/>
      <c r="AB15" s="438"/>
      <c r="AC15" s="485">
        <f>K15+Q15+W15</f>
        <v>0</v>
      </c>
      <c r="AD15" s="485"/>
      <c r="AE15" s="339">
        <f>K15*5+Q15*2.5+W15*0.5</f>
        <v>0</v>
      </c>
      <c r="AF15" s="339"/>
      <c r="AG15" s="487">
        <f>IF(K15="",0,MAX(MIN(10,K15),0))</f>
        <v>0</v>
      </c>
      <c r="AH15" s="487"/>
    </row>
    <row r="16" spans="1:34" ht="16.5" customHeight="1">
      <c r="B16" s="532" t="s">
        <v>205</v>
      </c>
      <c r="C16" s="533"/>
      <c r="D16" s="533"/>
      <c r="E16" s="533"/>
      <c r="F16" s="533"/>
      <c r="G16" s="533"/>
      <c r="H16" s="533"/>
      <c r="I16" s="533"/>
      <c r="J16" s="143"/>
      <c r="K16" s="390"/>
      <c r="L16" s="437"/>
      <c r="M16" s="438"/>
      <c r="N16" s="390"/>
      <c r="O16" s="437"/>
      <c r="P16" s="438"/>
      <c r="Q16" s="390"/>
      <c r="R16" s="437"/>
      <c r="S16" s="438"/>
      <c r="T16" s="396"/>
      <c r="U16" s="437"/>
      <c r="V16" s="438"/>
      <c r="W16" s="390"/>
      <c r="X16" s="437"/>
      <c r="Y16" s="438"/>
      <c r="Z16" s="396"/>
      <c r="AA16" s="437"/>
      <c r="AB16" s="438"/>
      <c r="AC16" s="485">
        <f t="shared" ref="AC16:AC26" si="0">K16+Q16+W16</f>
        <v>0</v>
      </c>
      <c r="AD16" s="485"/>
      <c r="AE16" s="339">
        <f>K16*5+Q16*2.5+W16*0.5</f>
        <v>0</v>
      </c>
      <c r="AF16" s="339"/>
      <c r="AG16" s="487">
        <f t="shared" ref="AG16:AG26" si="1">IF(K16="",0,MAX(MIN(10,K16),0))</f>
        <v>0</v>
      </c>
      <c r="AH16" s="487"/>
    </row>
    <row r="17" spans="2:34" ht="11.1" customHeight="1">
      <c r="B17" s="509" t="s">
        <v>313</v>
      </c>
      <c r="C17" s="510"/>
      <c r="D17" s="510"/>
      <c r="E17" s="510"/>
      <c r="F17" s="510"/>
      <c r="G17" s="510"/>
      <c r="H17" s="510"/>
      <c r="I17" s="510"/>
      <c r="J17" s="511"/>
      <c r="K17" s="393"/>
      <c r="L17" s="394"/>
      <c r="M17" s="395"/>
      <c r="N17" s="393"/>
      <c r="O17" s="394"/>
      <c r="P17" s="395"/>
      <c r="Q17" s="393"/>
      <c r="R17" s="394"/>
      <c r="S17" s="395"/>
      <c r="T17" s="393"/>
      <c r="U17" s="394"/>
      <c r="V17" s="395"/>
      <c r="W17" s="393"/>
      <c r="X17" s="394"/>
      <c r="Y17" s="395"/>
      <c r="Z17" s="393"/>
      <c r="AA17" s="394"/>
      <c r="AB17" s="395"/>
      <c r="AC17" s="447">
        <f t="shared" si="0"/>
        <v>0</v>
      </c>
      <c r="AD17" s="448"/>
      <c r="AE17" s="447">
        <f t="shared" ref="AE17:AE20" si="2">K17*5+Q17*2.5+W17*0.5</f>
        <v>0</v>
      </c>
      <c r="AF17" s="448"/>
      <c r="AG17" s="447">
        <f t="shared" si="1"/>
        <v>0</v>
      </c>
      <c r="AH17" s="448"/>
    </row>
    <row r="18" spans="2:34" ht="9" customHeight="1">
      <c r="B18" s="514" t="s">
        <v>298</v>
      </c>
      <c r="C18" s="515"/>
      <c r="D18" s="515"/>
      <c r="E18" s="515"/>
      <c r="F18" s="515"/>
      <c r="G18" s="515"/>
      <c r="H18" s="515"/>
      <c r="I18" s="515"/>
      <c r="J18" s="516"/>
      <c r="K18" s="463"/>
      <c r="L18" s="464"/>
      <c r="M18" s="465"/>
      <c r="N18" s="463"/>
      <c r="O18" s="464"/>
      <c r="P18" s="465"/>
      <c r="Q18" s="463"/>
      <c r="R18" s="464"/>
      <c r="S18" s="465"/>
      <c r="T18" s="463"/>
      <c r="U18" s="464"/>
      <c r="V18" s="465"/>
      <c r="W18" s="463"/>
      <c r="X18" s="464"/>
      <c r="Y18" s="465"/>
      <c r="Z18" s="463"/>
      <c r="AA18" s="464"/>
      <c r="AB18" s="465"/>
      <c r="AC18" s="449"/>
      <c r="AD18" s="450"/>
      <c r="AE18" s="449"/>
      <c r="AF18" s="450"/>
      <c r="AG18" s="449"/>
      <c r="AH18" s="450"/>
    </row>
    <row r="19" spans="2:34" ht="16.5" customHeight="1">
      <c r="B19" s="471" t="s">
        <v>314</v>
      </c>
      <c r="C19" s="512"/>
      <c r="D19" s="512"/>
      <c r="E19" s="512"/>
      <c r="F19" s="512"/>
      <c r="G19" s="512"/>
      <c r="H19" s="512"/>
      <c r="I19" s="512"/>
      <c r="J19" s="513"/>
      <c r="K19" s="390"/>
      <c r="L19" s="437"/>
      <c r="M19" s="438"/>
      <c r="N19" s="390"/>
      <c r="O19" s="437"/>
      <c r="P19" s="438"/>
      <c r="Q19" s="390"/>
      <c r="R19" s="437"/>
      <c r="S19" s="438"/>
      <c r="T19" s="396"/>
      <c r="U19" s="437"/>
      <c r="V19" s="438"/>
      <c r="W19" s="390"/>
      <c r="X19" s="437"/>
      <c r="Y19" s="438"/>
      <c r="Z19" s="396"/>
      <c r="AA19" s="437"/>
      <c r="AB19" s="438"/>
      <c r="AC19" s="485">
        <f t="shared" si="0"/>
        <v>0</v>
      </c>
      <c r="AD19" s="485"/>
      <c r="AE19" s="339">
        <f>K19*5+Q19*2.5+W19*0.5</f>
        <v>0</v>
      </c>
      <c r="AF19" s="339"/>
      <c r="AG19" s="487">
        <f t="shared" si="1"/>
        <v>0</v>
      </c>
      <c r="AH19" s="487"/>
    </row>
    <row r="20" spans="2:34" ht="11.1" customHeight="1">
      <c r="B20" s="509" t="s">
        <v>315</v>
      </c>
      <c r="C20" s="510"/>
      <c r="D20" s="510"/>
      <c r="E20" s="510"/>
      <c r="F20" s="510"/>
      <c r="G20" s="510"/>
      <c r="H20" s="510"/>
      <c r="I20" s="510"/>
      <c r="J20" s="153"/>
      <c r="K20" s="393"/>
      <c r="L20" s="394"/>
      <c r="M20" s="395"/>
      <c r="N20" s="393"/>
      <c r="O20" s="394"/>
      <c r="P20" s="395"/>
      <c r="Q20" s="393"/>
      <c r="R20" s="394"/>
      <c r="S20" s="395"/>
      <c r="T20" s="526"/>
      <c r="U20" s="527"/>
      <c r="V20" s="528"/>
      <c r="W20" s="393"/>
      <c r="X20" s="394"/>
      <c r="Y20" s="395"/>
      <c r="Z20" s="526"/>
      <c r="AA20" s="527"/>
      <c r="AB20" s="528"/>
      <c r="AC20" s="447">
        <f t="shared" si="0"/>
        <v>0</v>
      </c>
      <c r="AD20" s="448"/>
      <c r="AE20" s="447">
        <f t="shared" si="2"/>
        <v>0</v>
      </c>
      <c r="AF20" s="448"/>
      <c r="AG20" s="447">
        <f t="shared" si="1"/>
        <v>0</v>
      </c>
      <c r="AH20" s="448"/>
    </row>
    <row r="21" spans="2:34" ht="9" customHeight="1">
      <c r="B21" s="514" t="s">
        <v>316</v>
      </c>
      <c r="C21" s="515"/>
      <c r="D21" s="515"/>
      <c r="E21" s="515"/>
      <c r="F21" s="515"/>
      <c r="G21" s="515"/>
      <c r="H21" s="515"/>
      <c r="I21" s="515"/>
      <c r="J21" s="165"/>
      <c r="K21" s="463"/>
      <c r="L21" s="464"/>
      <c r="M21" s="465"/>
      <c r="N21" s="463"/>
      <c r="O21" s="464"/>
      <c r="P21" s="465"/>
      <c r="Q21" s="463"/>
      <c r="R21" s="464"/>
      <c r="S21" s="465"/>
      <c r="T21" s="529"/>
      <c r="U21" s="530"/>
      <c r="V21" s="531"/>
      <c r="W21" s="463"/>
      <c r="X21" s="464"/>
      <c r="Y21" s="465"/>
      <c r="Z21" s="529"/>
      <c r="AA21" s="530"/>
      <c r="AB21" s="531"/>
      <c r="AC21" s="449"/>
      <c r="AD21" s="450"/>
      <c r="AE21" s="449"/>
      <c r="AF21" s="450"/>
      <c r="AG21" s="449"/>
      <c r="AH21" s="450"/>
    </row>
    <row r="22" spans="2:34" ht="11.1" customHeight="1">
      <c r="B22" s="509" t="s">
        <v>317</v>
      </c>
      <c r="C22" s="510"/>
      <c r="D22" s="510"/>
      <c r="E22" s="510"/>
      <c r="F22" s="510"/>
      <c r="G22" s="510"/>
      <c r="H22" s="510"/>
      <c r="I22" s="510"/>
      <c r="J22" s="511"/>
      <c r="K22" s="393"/>
      <c r="L22" s="394"/>
      <c r="M22" s="395"/>
      <c r="N22" s="393"/>
      <c r="O22" s="394"/>
      <c r="P22" s="395"/>
      <c r="Q22" s="393"/>
      <c r="R22" s="394"/>
      <c r="S22" s="395"/>
      <c r="T22" s="526"/>
      <c r="U22" s="527"/>
      <c r="V22" s="528"/>
      <c r="W22" s="393"/>
      <c r="X22" s="394"/>
      <c r="Y22" s="395"/>
      <c r="Z22" s="526"/>
      <c r="AA22" s="527"/>
      <c r="AB22" s="528"/>
      <c r="AC22" s="447">
        <f t="shared" ref="AC22" si="3">K22+Q22+W22</f>
        <v>0</v>
      </c>
      <c r="AD22" s="448"/>
      <c r="AE22" s="447">
        <f t="shared" ref="AE22" si="4">K22*5+Q22*2.5+W22*0.5</f>
        <v>0</v>
      </c>
      <c r="AF22" s="448"/>
      <c r="AG22" s="447">
        <f t="shared" ref="AG22" si="5">IF(K22="",0,MAX(MIN(10,K22),0))</f>
        <v>0</v>
      </c>
      <c r="AH22" s="448"/>
    </row>
    <row r="23" spans="2:34" ht="9" customHeight="1">
      <c r="B23" s="554" t="s">
        <v>318</v>
      </c>
      <c r="C23" s="555"/>
      <c r="D23" s="555"/>
      <c r="E23" s="555"/>
      <c r="F23" s="555"/>
      <c r="G23" s="555"/>
      <c r="H23" s="555"/>
      <c r="I23" s="555"/>
      <c r="J23" s="556"/>
      <c r="K23" s="463"/>
      <c r="L23" s="464"/>
      <c r="M23" s="465"/>
      <c r="N23" s="463"/>
      <c r="O23" s="464"/>
      <c r="P23" s="465"/>
      <c r="Q23" s="463"/>
      <c r="R23" s="464"/>
      <c r="S23" s="465"/>
      <c r="T23" s="529"/>
      <c r="U23" s="530"/>
      <c r="V23" s="531"/>
      <c r="W23" s="463"/>
      <c r="X23" s="464"/>
      <c r="Y23" s="465"/>
      <c r="Z23" s="529"/>
      <c r="AA23" s="530"/>
      <c r="AB23" s="531"/>
      <c r="AC23" s="449"/>
      <c r="AD23" s="450"/>
      <c r="AE23" s="449"/>
      <c r="AF23" s="450"/>
      <c r="AG23" s="449"/>
      <c r="AH23" s="450"/>
    </row>
    <row r="24" spans="2:34" ht="16.5" customHeight="1">
      <c r="B24" s="471" t="s">
        <v>237</v>
      </c>
      <c r="C24" s="512"/>
      <c r="D24" s="512"/>
      <c r="E24" s="512"/>
      <c r="F24" s="512"/>
      <c r="G24" s="512"/>
      <c r="H24" s="512"/>
      <c r="I24" s="512"/>
      <c r="J24" s="513"/>
      <c r="K24" s="390"/>
      <c r="L24" s="437"/>
      <c r="M24" s="438"/>
      <c r="N24" s="390"/>
      <c r="O24" s="437"/>
      <c r="P24" s="438"/>
      <c r="Q24" s="390"/>
      <c r="R24" s="437"/>
      <c r="S24" s="438"/>
      <c r="T24" s="396"/>
      <c r="U24" s="437"/>
      <c r="V24" s="438"/>
      <c r="W24" s="390"/>
      <c r="X24" s="437"/>
      <c r="Y24" s="438"/>
      <c r="Z24" s="396"/>
      <c r="AA24" s="437"/>
      <c r="AB24" s="438"/>
      <c r="AC24" s="485">
        <f t="shared" si="0"/>
        <v>0</v>
      </c>
      <c r="AD24" s="485"/>
      <c r="AE24" s="339">
        <f t="shared" ref="AE24:AE26" si="6">K24*5+Q24*2.5+W24*0.5</f>
        <v>0</v>
      </c>
      <c r="AF24" s="339"/>
      <c r="AG24" s="487">
        <f t="shared" si="1"/>
        <v>0</v>
      </c>
      <c r="AH24" s="487"/>
    </row>
    <row r="25" spans="2:34" ht="16.5" customHeight="1">
      <c r="B25" s="532" t="s">
        <v>238</v>
      </c>
      <c r="C25" s="533"/>
      <c r="D25" s="533"/>
      <c r="E25" s="533"/>
      <c r="F25" s="533"/>
      <c r="G25" s="533"/>
      <c r="H25" s="533"/>
      <c r="I25" s="533"/>
      <c r="J25" s="143"/>
      <c r="K25" s="390"/>
      <c r="L25" s="437"/>
      <c r="M25" s="438"/>
      <c r="N25" s="390"/>
      <c r="O25" s="437"/>
      <c r="P25" s="438"/>
      <c r="Q25" s="390"/>
      <c r="R25" s="437"/>
      <c r="S25" s="438"/>
      <c r="T25" s="396"/>
      <c r="U25" s="437"/>
      <c r="V25" s="438"/>
      <c r="W25" s="390"/>
      <c r="X25" s="437"/>
      <c r="Y25" s="438"/>
      <c r="Z25" s="396"/>
      <c r="AA25" s="437"/>
      <c r="AB25" s="438"/>
      <c r="AC25" s="485">
        <f t="shared" si="0"/>
        <v>0</v>
      </c>
      <c r="AD25" s="485"/>
      <c r="AE25" s="339">
        <f t="shared" si="6"/>
        <v>0</v>
      </c>
      <c r="AF25" s="339"/>
      <c r="AG25" s="487">
        <f t="shared" si="1"/>
        <v>0</v>
      </c>
      <c r="AH25" s="487"/>
    </row>
    <row r="26" spans="2:34" ht="16.5" customHeight="1">
      <c r="B26" s="532" t="s">
        <v>319</v>
      </c>
      <c r="C26" s="533"/>
      <c r="D26" s="533"/>
      <c r="E26" s="533"/>
      <c r="F26" s="533"/>
      <c r="G26" s="533"/>
      <c r="H26" s="533"/>
      <c r="I26" s="533"/>
      <c r="J26" s="143"/>
      <c r="K26" s="390"/>
      <c r="L26" s="437"/>
      <c r="M26" s="438"/>
      <c r="N26" s="390"/>
      <c r="O26" s="437"/>
      <c r="P26" s="438"/>
      <c r="Q26" s="390"/>
      <c r="R26" s="437"/>
      <c r="S26" s="438"/>
      <c r="T26" s="396"/>
      <c r="U26" s="437"/>
      <c r="V26" s="438"/>
      <c r="W26" s="390"/>
      <c r="X26" s="437"/>
      <c r="Y26" s="438"/>
      <c r="Z26" s="396"/>
      <c r="AA26" s="437"/>
      <c r="AB26" s="438"/>
      <c r="AC26" s="485">
        <f t="shared" si="0"/>
        <v>0</v>
      </c>
      <c r="AD26" s="485"/>
      <c r="AE26" s="339">
        <f t="shared" si="6"/>
        <v>0</v>
      </c>
      <c r="AF26" s="339"/>
      <c r="AG26" s="487">
        <f t="shared" si="1"/>
        <v>0</v>
      </c>
      <c r="AH26" s="487"/>
    </row>
    <row r="27" spans="2:34" ht="16.5" customHeight="1">
      <c r="B27" s="162" t="s">
        <v>80</v>
      </c>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6"/>
    </row>
    <row r="28" spans="2:34" ht="16.5" customHeight="1">
      <c r="B28" s="532" t="s">
        <v>4</v>
      </c>
      <c r="C28" s="535"/>
      <c r="D28" s="535"/>
      <c r="E28" s="535"/>
      <c r="F28" s="535"/>
      <c r="G28" s="535"/>
      <c r="H28" s="535"/>
      <c r="I28" s="535"/>
      <c r="J28" s="143"/>
      <c r="K28" s="390"/>
      <c r="L28" s="437"/>
      <c r="M28" s="438"/>
      <c r="N28" s="390"/>
      <c r="O28" s="437"/>
      <c r="P28" s="438"/>
      <c r="Q28" s="390"/>
      <c r="R28" s="437"/>
      <c r="S28" s="438"/>
      <c r="T28" s="396"/>
      <c r="U28" s="437"/>
      <c r="V28" s="438"/>
      <c r="W28" s="390"/>
      <c r="X28" s="437"/>
      <c r="Y28" s="438"/>
      <c r="Z28" s="396"/>
      <c r="AA28" s="437"/>
      <c r="AB28" s="438"/>
      <c r="AC28" s="485">
        <f>K28+Q28+W28</f>
        <v>0</v>
      </c>
      <c r="AD28" s="485"/>
      <c r="AE28" s="339">
        <f>K28*5+Q28*2.5+W28*0.5</f>
        <v>0</v>
      </c>
      <c r="AF28" s="339"/>
      <c r="AG28" s="487">
        <f>IF(K28="",0,MAX(MIN(10,K28),0))</f>
        <v>0</v>
      </c>
      <c r="AH28" s="487"/>
    </row>
    <row r="29" spans="2:34" ht="16.5" customHeight="1">
      <c r="B29" s="162" t="s">
        <v>207</v>
      </c>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6"/>
    </row>
    <row r="30" spans="2:34" ht="11.1" customHeight="1">
      <c r="B30" s="557" t="s">
        <v>208</v>
      </c>
      <c r="C30" s="558"/>
      <c r="D30" s="558"/>
      <c r="E30" s="558"/>
      <c r="F30" s="558"/>
      <c r="G30" s="558"/>
      <c r="H30" s="558"/>
      <c r="I30" s="558"/>
      <c r="J30" s="559"/>
      <c r="K30" s="393"/>
      <c r="L30" s="394"/>
      <c r="M30" s="395"/>
      <c r="N30" s="393"/>
      <c r="O30" s="394"/>
      <c r="P30" s="395"/>
      <c r="Q30" s="393"/>
      <c r="R30" s="394"/>
      <c r="S30" s="395"/>
      <c r="T30" s="393"/>
      <c r="U30" s="394"/>
      <c r="V30" s="395"/>
      <c r="W30" s="393"/>
      <c r="X30" s="394"/>
      <c r="Y30" s="395"/>
      <c r="Z30" s="393"/>
      <c r="AA30" s="394"/>
      <c r="AB30" s="395"/>
      <c r="AC30" s="447">
        <f t="shared" ref="AC30:AC32" si="7">K30+Q30+W30</f>
        <v>0</v>
      </c>
      <c r="AD30" s="448"/>
      <c r="AE30" s="447">
        <f t="shared" ref="AE30:AE32" si="8">K30*5+Q30*2.5+W30*0.5</f>
        <v>0</v>
      </c>
      <c r="AF30" s="448"/>
      <c r="AG30" s="447">
        <f t="shared" ref="AG30:AG32" si="9">IF(K30="",0,MAX(MIN(10,K30),0))</f>
        <v>0</v>
      </c>
      <c r="AH30" s="448"/>
    </row>
    <row r="31" spans="2:34" ht="9" customHeight="1">
      <c r="B31" s="560" t="s">
        <v>320</v>
      </c>
      <c r="C31" s="561"/>
      <c r="D31" s="561"/>
      <c r="E31" s="561"/>
      <c r="F31" s="561"/>
      <c r="G31" s="561"/>
      <c r="H31" s="561"/>
      <c r="I31" s="561"/>
      <c r="J31" s="562"/>
      <c r="K31" s="463"/>
      <c r="L31" s="464"/>
      <c r="M31" s="465"/>
      <c r="N31" s="463"/>
      <c r="O31" s="464"/>
      <c r="P31" s="465"/>
      <c r="Q31" s="463"/>
      <c r="R31" s="464"/>
      <c r="S31" s="465"/>
      <c r="T31" s="463"/>
      <c r="U31" s="464"/>
      <c r="V31" s="465"/>
      <c r="W31" s="463"/>
      <c r="X31" s="464"/>
      <c r="Y31" s="465"/>
      <c r="Z31" s="463"/>
      <c r="AA31" s="464"/>
      <c r="AB31" s="465"/>
      <c r="AC31" s="449">
        <f t="shared" si="7"/>
        <v>0</v>
      </c>
      <c r="AD31" s="450"/>
      <c r="AE31" s="449"/>
      <c r="AF31" s="450"/>
      <c r="AG31" s="449">
        <f>IF(K31="",0,MAX(MIN(10,K31),0))</f>
        <v>0</v>
      </c>
      <c r="AH31" s="450"/>
    </row>
    <row r="32" spans="2:34" ht="16.5" customHeight="1">
      <c r="B32" s="162" t="s">
        <v>146</v>
      </c>
      <c r="C32" s="148"/>
      <c r="D32" s="148"/>
      <c r="E32" s="148"/>
      <c r="F32" s="148"/>
      <c r="G32" s="148"/>
      <c r="H32" s="148"/>
      <c r="I32" s="148"/>
      <c r="J32" s="143"/>
      <c r="K32" s="390"/>
      <c r="L32" s="435"/>
      <c r="M32" s="436"/>
      <c r="N32" s="390"/>
      <c r="O32" s="435"/>
      <c r="P32" s="436"/>
      <c r="Q32" s="390"/>
      <c r="R32" s="435"/>
      <c r="S32" s="436"/>
      <c r="T32" s="396"/>
      <c r="U32" s="437"/>
      <c r="V32" s="438"/>
      <c r="W32" s="390"/>
      <c r="X32" s="435"/>
      <c r="Y32" s="436"/>
      <c r="Z32" s="396"/>
      <c r="AA32" s="437"/>
      <c r="AB32" s="438"/>
      <c r="AC32" s="451">
        <f t="shared" si="7"/>
        <v>0</v>
      </c>
      <c r="AD32" s="452"/>
      <c r="AE32" s="339">
        <f t="shared" si="8"/>
        <v>0</v>
      </c>
      <c r="AF32" s="339"/>
      <c r="AG32" s="487">
        <f t="shared" si="9"/>
        <v>0</v>
      </c>
      <c r="AH32" s="487"/>
    </row>
    <row r="33" spans="2:34" ht="16.5" customHeight="1">
      <c r="B33" s="402" t="s">
        <v>114</v>
      </c>
      <c r="C33" s="496"/>
      <c r="D33" s="496"/>
      <c r="E33" s="496"/>
      <c r="F33" s="496"/>
      <c r="G33" s="496"/>
      <c r="H33" s="496"/>
      <c r="I33" s="496"/>
      <c r="J33" s="497"/>
      <c r="K33" s="407">
        <f>SUM(難易度C術者１,難易度C術者２)</f>
        <v>0</v>
      </c>
      <c r="L33" s="329"/>
      <c r="M33" s="330"/>
      <c r="N33" s="407">
        <f>K33*5</f>
        <v>0</v>
      </c>
      <c r="O33" s="329"/>
      <c r="P33" s="330"/>
      <c r="Q33" s="407">
        <f>SUM('5-3'!Q15:S56,難易度C第一助手２)</f>
        <v>0</v>
      </c>
      <c r="R33" s="329"/>
      <c r="S33" s="330"/>
      <c r="T33" s="407">
        <f>Q33*2.5</f>
        <v>0</v>
      </c>
      <c r="U33" s="329"/>
      <c r="V33" s="330"/>
      <c r="W33" s="407">
        <f>SUM(難易度C第二助手１,難易度C第二助手２)</f>
        <v>0</v>
      </c>
      <c r="X33" s="329"/>
      <c r="Y33" s="330"/>
      <c r="Z33" s="407">
        <f>W33*0.5</f>
        <v>0</v>
      </c>
      <c r="AA33" s="329"/>
      <c r="AB33" s="330"/>
      <c r="AC33" s="451">
        <f>K33+Q33+W33</f>
        <v>0</v>
      </c>
      <c r="AD33" s="452"/>
      <c r="AE33" s="453">
        <f>N33+T33+Z33</f>
        <v>0</v>
      </c>
      <c r="AF33" s="454"/>
      <c r="AG33" s="487">
        <f>SUM(難易度C術者カウント１,難易度C術者カウント２)</f>
        <v>0</v>
      </c>
      <c r="AH33" s="487"/>
    </row>
    <row r="34" spans="2:34" ht="13.5" hidden="1" customHeight="1">
      <c r="M34" s="20">
        <f>K33</f>
        <v>0</v>
      </c>
      <c r="S34" s="20">
        <f>Q33</f>
        <v>0</v>
      </c>
      <c r="T34" s="19"/>
      <c r="U34" s="19"/>
      <c r="V34" s="19"/>
      <c r="Y34" s="20">
        <f>W33</f>
        <v>0</v>
      </c>
      <c r="Z34" s="19"/>
      <c r="AA34" s="19"/>
      <c r="AB34" s="19"/>
      <c r="AC34" s="19"/>
      <c r="AD34" s="19"/>
      <c r="AE34" s="19"/>
      <c r="AF34" s="19"/>
      <c r="AG34" s="19"/>
      <c r="AH34" s="19"/>
    </row>
    <row r="35" spans="2:34">
      <c r="S35" s="20"/>
      <c r="T35" s="19"/>
      <c r="U35" s="19"/>
      <c r="V35" s="19"/>
      <c r="Y35" s="20"/>
      <c r="Z35" s="19"/>
      <c r="AA35" s="19"/>
      <c r="AB35" s="19"/>
      <c r="AC35" s="19"/>
      <c r="AD35" s="19"/>
      <c r="AE35" s="19"/>
      <c r="AF35" s="19"/>
      <c r="AG35" s="19"/>
      <c r="AH35" s="19"/>
    </row>
  </sheetData>
  <sheetProtection algorithmName="SHA-512" hashValue="yewQQr7tKv68x/5jtnmMMQiSn/n7hCnA1xo1RXoTkYUXbx6Herk47zJ5W1yFn756cuLMjLYQ1VLGTJSTX6E1SA==" saltValue="rAefpqfzmt/WcQvK/E3TpQ==" spinCount="100000" sheet="1" objects="1" scenarios="1"/>
  <mergeCells count="153">
    <mergeCell ref="B31:J31"/>
    <mergeCell ref="K30:M31"/>
    <mergeCell ref="AC32:AD32"/>
    <mergeCell ref="AE32:AF32"/>
    <mergeCell ref="AG32:AH32"/>
    <mergeCell ref="W17:Y18"/>
    <mergeCell ref="B28:I28"/>
    <mergeCell ref="K28:M28"/>
    <mergeCell ref="N28:P28"/>
    <mergeCell ref="Q28:S28"/>
    <mergeCell ref="T28:V28"/>
    <mergeCell ref="W28:Y28"/>
    <mergeCell ref="Z32:AB32"/>
    <mergeCell ref="B25:I25"/>
    <mergeCell ref="K25:M25"/>
    <mergeCell ref="N25:P25"/>
    <mergeCell ref="Q25:S25"/>
    <mergeCell ref="T25:V25"/>
    <mergeCell ref="AG20:AH21"/>
    <mergeCell ref="AC22:AD23"/>
    <mergeCell ref="AE22:AF23"/>
    <mergeCell ref="AG22:AH23"/>
    <mergeCell ref="AC19:AD19"/>
    <mergeCell ref="AG19:AH19"/>
    <mergeCell ref="AG24:AH24"/>
    <mergeCell ref="AC30:AD31"/>
    <mergeCell ref="AE30:AF31"/>
    <mergeCell ref="AG30:AH31"/>
    <mergeCell ref="B33:J33"/>
    <mergeCell ref="K33:M33"/>
    <mergeCell ref="N33:P33"/>
    <mergeCell ref="Q33:S33"/>
    <mergeCell ref="T33:V33"/>
    <mergeCell ref="W33:Y33"/>
    <mergeCell ref="K32:M32"/>
    <mergeCell ref="N32:P32"/>
    <mergeCell ref="Q32:S32"/>
    <mergeCell ref="T32:V32"/>
    <mergeCell ref="W32:Y32"/>
    <mergeCell ref="Z33:AB33"/>
    <mergeCell ref="N30:P31"/>
    <mergeCell ref="Q30:S31"/>
    <mergeCell ref="T30:V31"/>
    <mergeCell ref="W30:Y31"/>
    <mergeCell ref="Z30:AB31"/>
    <mergeCell ref="AC28:AD28"/>
    <mergeCell ref="B30:J30"/>
    <mergeCell ref="AE28:AF28"/>
    <mergeCell ref="AG28:AH28"/>
    <mergeCell ref="Z28:AB28"/>
    <mergeCell ref="AC33:AD33"/>
    <mergeCell ref="AE33:AF33"/>
    <mergeCell ref="AG33:AH33"/>
    <mergeCell ref="Z25:AB25"/>
    <mergeCell ref="AC25:AD25"/>
    <mergeCell ref="AE25:AF25"/>
    <mergeCell ref="AG25:AH25"/>
    <mergeCell ref="AG26:AH26"/>
    <mergeCell ref="B26:I26"/>
    <mergeCell ref="K26:M26"/>
    <mergeCell ref="N26:P26"/>
    <mergeCell ref="Q26:S26"/>
    <mergeCell ref="T26:V26"/>
    <mergeCell ref="W26:Y26"/>
    <mergeCell ref="Z26:AB26"/>
    <mergeCell ref="AC26:AD26"/>
    <mergeCell ref="AE26:AF26"/>
    <mergeCell ref="W25:Y25"/>
    <mergeCell ref="AC24:AD24"/>
    <mergeCell ref="AE24:AF24"/>
    <mergeCell ref="N19:P19"/>
    <mergeCell ref="Q19:S19"/>
    <mergeCell ref="T19:V19"/>
    <mergeCell ref="W19:Y19"/>
    <mergeCell ref="Z19:AB19"/>
    <mergeCell ref="N22:P23"/>
    <mergeCell ref="Q22:S23"/>
    <mergeCell ref="T22:V23"/>
    <mergeCell ref="N20:P21"/>
    <mergeCell ref="Q20:S21"/>
    <mergeCell ref="T20:V21"/>
    <mergeCell ref="W20:Y21"/>
    <mergeCell ref="Z20:AB21"/>
    <mergeCell ref="W22:Y23"/>
    <mergeCell ref="Z22:AB23"/>
    <mergeCell ref="AC20:AD21"/>
    <mergeCell ref="AE20:AF21"/>
    <mergeCell ref="AE19:AF19"/>
    <mergeCell ref="Q16:S16"/>
    <mergeCell ref="T16:V16"/>
    <mergeCell ref="W16:Y16"/>
    <mergeCell ref="Z16:AB16"/>
    <mergeCell ref="Z15:AB15"/>
    <mergeCell ref="B24:J24"/>
    <mergeCell ref="K24:M24"/>
    <mergeCell ref="N24:P24"/>
    <mergeCell ref="Q24:S24"/>
    <mergeCell ref="T24:V24"/>
    <mergeCell ref="W24:Y24"/>
    <mergeCell ref="Z24:AB24"/>
    <mergeCell ref="B20:I20"/>
    <mergeCell ref="K20:M21"/>
    <mergeCell ref="B19:J19"/>
    <mergeCell ref="B21:I21"/>
    <mergeCell ref="B22:J22"/>
    <mergeCell ref="K22:M23"/>
    <mergeCell ref="B23:J23"/>
    <mergeCell ref="K19:M19"/>
    <mergeCell ref="B18:J18"/>
    <mergeCell ref="AC15:AD15"/>
    <mergeCell ref="AE15:AF15"/>
    <mergeCell ref="AG15:AH15"/>
    <mergeCell ref="B17:J17"/>
    <mergeCell ref="Z17:AB18"/>
    <mergeCell ref="B15:J15"/>
    <mergeCell ref="K17:M18"/>
    <mergeCell ref="N17:P18"/>
    <mergeCell ref="Q17:S18"/>
    <mergeCell ref="T17:V18"/>
    <mergeCell ref="B16:I16"/>
    <mergeCell ref="K16:M16"/>
    <mergeCell ref="N16:P16"/>
    <mergeCell ref="AC17:AD18"/>
    <mergeCell ref="AE17:AF18"/>
    <mergeCell ref="AG17:AH18"/>
    <mergeCell ref="AC16:AD16"/>
    <mergeCell ref="AE16:AF16"/>
    <mergeCell ref="AG16:AH16"/>
    <mergeCell ref="K15:M15"/>
    <mergeCell ref="N15:P15"/>
    <mergeCell ref="Q15:S15"/>
    <mergeCell ref="T15:V15"/>
    <mergeCell ref="W15:Y15"/>
    <mergeCell ref="D4:AE5"/>
    <mergeCell ref="W9:W10"/>
    <mergeCell ref="B7:E7"/>
    <mergeCell ref="G7:Q7"/>
    <mergeCell ref="G9:Q10"/>
    <mergeCell ref="S9:S10"/>
    <mergeCell ref="AC13:AD13"/>
    <mergeCell ref="AE13:AF13"/>
    <mergeCell ref="AC12:AH12"/>
    <mergeCell ref="K13:M13"/>
    <mergeCell ref="N13:P13"/>
    <mergeCell ref="Q13:S13"/>
    <mergeCell ref="T13:V13"/>
    <mergeCell ref="W13:Y13"/>
    <mergeCell ref="AG13:AH13"/>
    <mergeCell ref="Z13:AB13"/>
    <mergeCell ref="B12:J13"/>
    <mergeCell ref="K12:P12"/>
    <mergeCell ref="Q12:V12"/>
    <mergeCell ref="W12:AB12"/>
  </mergeCells>
  <phoneticPr fontId="3"/>
  <printOptions horizontalCentered="1"/>
  <pageMargins left="0.74803149606299213" right="0.70866141732283472" top="0.98425196850393704" bottom="0.59055118110236227"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1</vt:lpstr>
      <vt:lpstr>2</vt:lpstr>
      <vt:lpstr>3</vt:lpstr>
      <vt:lpstr>4-1</vt:lpstr>
      <vt:lpstr>4-2</vt:lpstr>
      <vt:lpstr>5-1</vt:lpstr>
      <vt:lpstr>5-2</vt:lpstr>
      <vt:lpstr>5-3</vt:lpstr>
      <vt:lpstr>5-4</vt:lpstr>
      <vt:lpstr>5-5</vt:lpstr>
      <vt:lpstr>6</vt:lpstr>
      <vt:lpstr>7</vt:lpstr>
      <vt:lpstr>8</vt:lpstr>
      <vt:lpstr>9</vt:lpstr>
      <vt:lpstr>'1'!Print_Area</vt:lpstr>
      <vt:lpstr>'2'!Print_Area</vt:lpstr>
      <vt:lpstr>'3'!Print_Area</vt:lpstr>
      <vt:lpstr>'4-2'!Print_Area</vt:lpstr>
      <vt:lpstr>'5-4'!Print_Area</vt:lpstr>
      <vt:lpstr>'5-5'!Print_Area</vt:lpstr>
      <vt:lpstr>'6'!Print_Area</vt:lpstr>
      <vt:lpstr>'7'!Print_Area</vt:lpstr>
      <vt:lpstr>'8'!Print_Area</vt:lpstr>
      <vt:lpstr>'9'!Print_Area</vt:lpstr>
      <vt:lpstr>難易度C術者１</vt:lpstr>
      <vt:lpstr>難易度C術者２</vt:lpstr>
      <vt:lpstr>難易度C術者カウント１</vt:lpstr>
      <vt:lpstr>難易度C術者カウント２</vt:lpstr>
      <vt:lpstr>難易度C第一助手１</vt:lpstr>
      <vt:lpstr>難易度C第一助手２</vt:lpstr>
      <vt:lpstr>難易度C第二助手１</vt:lpstr>
      <vt:lpstr>難易度C第二助手２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jats_20</cp:lastModifiedBy>
  <cp:lastPrinted>2025-06-13T07:28:13Z</cp:lastPrinted>
  <dcterms:created xsi:type="dcterms:W3CDTF">2008-07-16T02:59:24Z</dcterms:created>
  <dcterms:modified xsi:type="dcterms:W3CDTF">2025-06-18T08:43:23Z</dcterms:modified>
</cp:coreProperties>
</file>